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0" windowWidth="19200" windowHeight="4350" activeTab="2"/>
  </bookViews>
  <sheets>
    <sheet name="市场运行监测" sheetId="10" r:id="rId1"/>
    <sheet name="客流地区分布" sheetId="11" r:id="rId2"/>
    <sheet name="客运站运行监测" sheetId="12" r:id="rId3"/>
  </sheets>
  <calcPr calcId="145621"/>
</workbook>
</file>

<file path=xl/calcChain.xml><?xml version="1.0" encoding="utf-8"?>
<calcChain xmlns="http://schemas.openxmlformats.org/spreadsheetml/2006/main">
  <c r="J7" i="11" l="1"/>
  <c r="J8" i="11"/>
  <c r="J9" i="11"/>
  <c r="J10" i="11"/>
  <c r="J11" i="11"/>
  <c r="J12" i="11"/>
  <c r="J13" i="11"/>
  <c r="J14" i="11"/>
  <c r="J15" i="11"/>
  <c r="J16" i="11"/>
  <c r="J17" i="11"/>
  <c r="K17" i="11" s="1"/>
  <c r="J18" i="11"/>
  <c r="J19" i="11"/>
  <c r="J20" i="11"/>
  <c r="J21" i="11"/>
  <c r="K21" i="11" s="1"/>
  <c r="J22" i="11"/>
  <c r="J23" i="11"/>
  <c r="J24" i="11"/>
  <c r="J25" i="11"/>
  <c r="K25" i="11" s="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6" i="11"/>
  <c r="I40" i="11"/>
  <c r="H40" i="11"/>
  <c r="G40" i="11"/>
  <c r="F40" i="11"/>
  <c r="E40" i="11"/>
  <c r="J14" i="12"/>
  <c r="K14" i="12" s="1"/>
  <c r="J15" i="12"/>
  <c r="K15" i="12" s="1"/>
  <c r="J16" i="12"/>
  <c r="K16" i="12" s="1"/>
  <c r="J17" i="12"/>
  <c r="K17" i="12" s="1"/>
  <c r="J18" i="12"/>
  <c r="K18" i="12" s="1"/>
  <c r="J19" i="12"/>
  <c r="K19" i="12" s="1"/>
  <c r="J20" i="12"/>
  <c r="K20" i="12" s="1"/>
  <c r="J21" i="12"/>
  <c r="K21" i="12" s="1"/>
  <c r="J22" i="12"/>
  <c r="K22" i="12" s="1"/>
  <c r="J23" i="12"/>
  <c r="K23" i="12" s="1"/>
  <c r="J24" i="12"/>
  <c r="K24" i="12" s="1"/>
  <c r="J25" i="12"/>
  <c r="K25" i="12" s="1"/>
  <c r="J26" i="12"/>
  <c r="K26" i="12" s="1"/>
  <c r="J27" i="12"/>
  <c r="K27" i="12" s="1"/>
  <c r="J28" i="12"/>
  <c r="K28" i="12" s="1"/>
  <c r="J29" i="12"/>
  <c r="K29" i="12" s="1"/>
  <c r="J30" i="12"/>
  <c r="K30" i="12" s="1"/>
  <c r="J31" i="12"/>
  <c r="K31" i="12" s="1"/>
  <c r="J32" i="12"/>
  <c r="K32" i="12" s="1"/>
  <c r="J33" i="12"/>
  <c r="K33" i="12" s="1"/>
  <c r="J34" i="12"/>
  <c r="K34" i="12" s="1"/>
  <c r="J35" i="12"/>
  <c r="K35" i="12" s="1"/>
  <c r="J13" i="12"/>
  <c r="K13" i="12" s="1"/>
  <c r="K18" i="10"/>
  <c r="K16" i="10"/>
  <c r="K17" i="10"/>
  <c r="K15" i="10"/>
  <c r="K13" i="11" l="1"/>
  <c r="K26" i="11"/>
  <c r="K22" i="11"/>
  <c r="K18" i="11"/>
  <c r="K14" i="11"/>
  <c r="K27" i="11"/>
  <c r="K23" i="11"/>
  <c r="K19" i="11"/>
  <c r="K15" i="11"/>
  <c r="K10" i="11"/>
  <c r="K9" i="11"/>
  <c r="K11" i="11"/>
  <c r="K16" i="11"/>
  <c r="K20" i="11"/>
  <c r="K12" i="11"/>
  <c r="K24" i="11"/>
  <c r="K7" i="11"/>
  <c r="K8" i="11"/>
  <c r="J12" i="12"/>
  <c r="K12" i="12" s="1"/>
  <c r="D40" i="11"/>
  <c r="J40" i="11" s="1"/>
  <c r="K31" i="11" s="1"/>
  <c r="K39" i="11" l="1"/>
  <c r="K35" i="11"/>
  <c r="K29" i="11"/>
  <c r="K34" i="11"/>
  <c r="K30" i="11"/>
  <c r="K33" i="11"/>
  <c r="K28" i="11"/>
  <c r="K32" i="11"/>
  <c r="K36" i="11"/>
  <c r="K6" i="11"/>
  <c r="K37" i="11"/>
  <c r="K38" i="11"/>
</calcChain>
</file>

<file path=xl/sharedStrings.xml><?xml version="1.0" encoding="utf-8"?>
<sst xmlns="http://schemas.openxmlformats.org/spreadsheetml/2006/main" count="242" uniqueCount="194">
  <si>
    <t>客运指标数（个）</t>
  </si>
  <si>
    <t xml:space="preserve">    其中：</t>
  </si>
  <si>
    <t>营运客车（辆）</t>
  </si>
  <si>
    <t>座位数（个）</t>
  </si>
  <si>
    <t>日均在营运车辆数（辆）</t>
  </si>
  <si>
    <t>班车</t>
  </si>
  <si>
    <t>包车</t>
  </si>
  <si>
    <t>定制客运</t>
  </si>
  <si>
    <t>出车率</t>
  </si>
  <si>
    <t>运能利用率</t>
  </si>
  <si>
    <t>广东</t>
  </si>
  <si>
    <t>广州</t>
  </si>
  <si>
    <t>深圳</t>
  </si>
  <si>
    <t>珠海</t>
  </si>
  <si>
    <t>汕头</t>
  </si>
  <si>
    <t>佛山</t>
  </si>
  <si>
    <t>韶关</t>
  </si>
  <si>
    <t>湛江</t>
  </si>
  <si>
    <t>肇庆</t>
  </si>
  <si>
    <t>江门</t>
  </si>
  <si>
    <t>茂名</t>
  </si>
  <si>
    <t>惠州</t>
  </si>
  <si>
    <t>梅州</t>
  </si>
  <si>
    <t>汕尾</t>
  </si>
  <si>
    <t>河源</t>
  </si>
  <si>
    <t>阳江</t>
  </si>
  <si>
    <t>清远</t>
  </si>
  <si>
    <t>东莞</t>
  </si>
  <si>
    <t>中山</t>
  </si>
  <si>
    <t>潮州</t>
  </si>
  <si>
    <t>揭阳</t>
  </si>
  <si>
    <t>云浮</t>
  </si>
  <si>
    <t>广西</t>
  </si>
  <si>
    <t>湖南</t>
  </si>
  <si>
    <t>江西</t>
  </si>
  <si>
    <t>湖北</t>
  </si>
  <si>
    <t>贵州</t>
  </si>
  <si>
    <t>河南</t>
  </si>
  <si>
    <t>四川</t>
  </si>
  <si>
    <t>云南</t>
  </si>
  <si>
    <t>福建</t>
  </si>
  <si>
    <t>海南</t>
  </si>
  <si>
    <t>安徽</t>
  </si>
  <si>
    <t>其中：</t>
  </si>
  <si>
    <t>汽车总站</t>
  </si>
  <si>
    <t>南城车站</t>
  </si>
  <si>
    <t>汽车东站</t>
  </si>
  <si>
    <t>长安车站</t>
  </si>
  <si>
    <t>振通车站</t>
  </si>
  <si>
    <t>石龙车站</t>
  </si>
  <si>
    <t>中堂车站</t>
  </si>
  <si>
    <t>清溪车站</t>
  </si>
  <si>
    <t>桥头车站</t>
  </si>
  <si>
    <t>虎门车站</t>
  </si>
  <si>
    <t>常平车站</t>
  </si>
  <si>
    <t>厚街车站</t>
  </si>
  <si>
    <t>大朗车站</t>
  </si>
  <si>
    <t>凤岗车站</t>
  </si>
  <si>
    <t>石排车站</t>
  </si>
  <si>
    <t>塘厦车站</t>
  </si>
  <si>
    <t>黄江车站</t>
  </si>
  <si>
    <t>汽车北站</t>
  </si>
  <si>
    <t>松山湖车站</t>
  </si>
  <si>
    <t>城市候机楼（南城）</t>
  </si>
  <si>
    <t>城市候机楼（松山湖）</t>
  </si>
  <si>
    <t>长安北配客点</t>
  </si>
  <si>
    <t>虎门中心区配客点</t>
  </si>
  <si>
    <t>其他</t>
  </si>
  <si>
    <t>东莞市道路客运行业市场运行监测指标统计表</t>
  </si>
  <si>
    <t>序号</t>
  </si>
  <si>
    <t>一级指标</t>
  </si>
  <si>
    <t>二级指标</t>
  </si>
  <si>
    <t>三级指标</t>
  </si>
  <si>
    <t>指标数</t>
  </si>
  <si>
    <t>说明</t>
  </si>
  <si>
    <t>a1</t>
  </si>
  <si>
    <t>行业概况
（运能指标）</t>
  </si>
  <si>
    <t>客运企业（家）</t>
  </si>
  <si>
    <t>a2</t>
  </si>
  <si>
    <t>a3</t>
  </si>
  <si>
    <t>省际班车指标</t>
  </si>
  <si>
    <t>a4</t>
  </si>
  <si>
    <t>市际班车指标</t>
  </si>
  <si>
    <t>a5</t>
  </si>
  <si>
    <t>市际包车指标</t>
  </si>
  <si>
    <t>a6</t>
  </si>
  <si>
    <t>市内包车指标</t>
  </si>
  <si>
    <t>a7</t>
  </si>
  <si>
    <t>a8</t>
  </si>
  <si>
    <t>a9</t>
  </si>
  <si>
    <t>行业运营
（市场指标）</t>
  </si>
  <si>
    <t>a10</t>
  </si>
  <si>
    <t>a11</t>
  </si>
  <si>
    <t>a12</t>
  </si>
  <si>
    <t>a13</t>
  </si>
  <si>
    <t>a14</t>
  </si>
  <si>
    <t>日均客运量（人次）</t>
  </si>
  <si>
    <t>a15</t>
  </si>
  <si>
    <t>a16</t>
  </si>
  <si>
    <t>a17</t>
  </si>
  <si>
    <t>a18</t>
  </si>
  <si>
    <t>行业状况分析
（决策指标）</t>
  </si>
  <si>
    <t>a19</t>
  </si>
  <si>
    <t>a20</t>
  </si>
  <si>
    <t>表2</t>
  </si>
  <si>
    <t>客运量（人次）</t>
  </si>
  <si>
    <t>占比（%）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</si>
  <si>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</si>
  <si>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</si>
  <si>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</si>
  <si>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</si>
  <si>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</si>
  <si>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</si>
  <si>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</si>
  <si>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</si>
  <si>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</si>
  <si>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</si>
  <si>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</si>
  <si>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</si>
  <si>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</si>
  <si>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</si>
  <si>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</si>
  <si>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</si>
  <si>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</si>
  <si>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</si>
  <si>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</si>
  <si>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</si>
  <si>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</si>
  <si>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</si>
  <si>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</si>
  <si>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</si>
  <si>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</si>
  <si>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</si>
  <si>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</si>
  <si>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</si>
  <si>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</si>
  <si>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</si>
  <si>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</si>
  <si>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</si>
  <si>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</si>
  <si>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东莞市道路客运行业客流地区分布指标统计表</t>
    <phoneticPr fontId="2" type="noConversion"/>
  </si>
  <si>
    <t>表3</t>
  </si>
  <si>
    <t>日均发送量（人次）</t>
  </si>
  <si>
    <t>c1</t>
  </si>
  <si>
    <t>汽车客运站（个）</t>
  </si>
  <si>
    <t>-</t>
  </si>
  <si>
    <t>c2</t>
  </si>
  <si>
    <t>一级站</t>
  </si>
  <si>
    <t>c3</t>
  </si>
  <si>
    <t>二级站</t>
  </si>
  <si>
    <t>c4</t>
  </si>
  <si>
    <t>三级站</t>
  </si>
  <si>
    <t>c5</t>
  </si>
  <si>
    <t>便捷站</t>
  </si>
  <si>
    <t>c6</t>
  </si>
  <si>
    <t>发送量（人次）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</si>
  <si>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</si>
  <si>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</si>
  <si>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</si>
  <si>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</si>
  <si>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</si>
  <si>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</si>
  <si>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</si>
  <si>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</si>
  <si>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</si>
  <si>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</si>
  <si>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</si>
  <si>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</si>
  <si>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</si>
  <si>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</si>
  <si>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</si>
  <si>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</si>
  <si>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</si>
  <si>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</si>
  <si>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</si>
  <si>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</si>
  <si>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</si>
  <si>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</si>
  <si>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</si>
  <si>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东莞市汽车客运站运行监测指标统计表</t>
    <phoneticPr fontId="2" type="noConversion"/>
  </si>
  <si>
    <t>指标利用率</t>
    <phoneticPr fontId="2" type="noConversion"/>
  </si>
  <si>
    <t>b44</t>
    <phoneticPr fontId="2" type="noConversion"/>
  </si>
  <si>
    <t>统计周期客运总量（人次）</t>
    <phoneticPr fontId="2" type="noConversion"/>
  </si>
  <si>
    <t>该部分统计反映东莞至广东省内各地市客运量的占比情况</t>
    <phoneticPr fontId="2" type="noConversion"/>
  </si>
  <si>
    <t>统计周期客运总量</t>
    <phoneticPr fontId="2" type="noConversion"/>
  </si>
  <si>
    <t>1月</t>
    <phoneticPr fontId="2" type="noConversion"/>
  </si>
  <si>
    <t>2月</t>
  </si>
  <si>
    <t>3月</t>
  </si>
  <si>
    <t>4月</t>
  </si>
  <si>
    <t>5月</t>
  </si>
  <si>
    <t>6月</t>
  </si>
  <si>
    <t>表1</t>
    <phoneticPr fontId="2" type="noConversion"/>
  </si>
  <si>
    <t>综合</t>
    <phoneticPr fontId="2" type="noConversion"/>
  </si>
  <si>
    <r>
      <t>统计周期：2022</t>
    </r>
    <r>
      <rPr>
        <sz val="11"/>
        <color theme="1"/>
        <rFont val="宋体"/>
        <charset val="134"/>
        <scheme val="minor"/>
      </rPr>
      <t>年</t>
    </r>
    <r>
      <rPr>
        <sz val="11"/>
        <color theme="1"/>
        <rFont val="宋体"/>
        <family val="3"/>
        <charset val="134"/>
        <scheme val="minor"/>
      </rPr>
      <t>1-6</t>
    </r>
    <r>
      <rPr>
        <sz val="11"/>
        <color theme="1"/>
        <rFont val="宋体"/>
        <charset val="134"/>
        <scheme val="minor"/>
      </rPr>
      <t>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</si>
</sst>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4" xfId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4" xfId="1" applyFill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L25" sqref="L25"/>
    </sheetView>
  </sheetViews>
  <sheetFormatPr defaultColWidth="9" defaultRowHeight="13.5" x14ac:dyDescent="0.15"/>
  <cols>
    <col min="1" max="1" width="6" customWidth="1"/>
    <col min="2" max="2" width="13.875" customWidth="1"/>
    <col min="3" max="3" width="24.75" customWidth="1"/>
    <col min="4" max="4" width="13.625" customWidth="1"/>
    <col min="5" max="11" width="10.625" customWidth="1"/>
  </cols>
  <sheetData>
    <row r="1" spans="1:11" x14ac:dyDescent="0.15">
      <c r="A1" t="s">
        <v>191</v>
      </c>
    </row>
    <row r="2" spans="1:11" ht="22.5" x14ac:dyDescent="0.15">
      <c r="A2" s="13" t="s">
        <v>68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3.25" customHeight="1" x14ac:dyDescent="0.15">
      <c r="A3" s="14" t="s">
        <v>193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0.100000000000001" customHeight="1" x14ac:dyDescent="0.15">
      <c r="A4" s="19" t="s">
        <v>69</v>
      </c>
      <c r="B4" s="19" t="s">
        <v>70</v>
      </c>
      <c r="C4" s="19" t="s">
        <v>71</v>
      </c>
      <c r="D4" s="19" t="s">
        <v>72</v>
      </c>
      <c r="E4" s="12" t="s">
        <v>73</v>
      </c>
      <c r="F4" s="12"/>
      <c r="G4" s="12"/>
      <c r="H4" s="12"/>
      <c r="I4" s="12"/>
      <c r="J4" s="12"/>
      <c r="K4" s="12"/>
    </row>
    <row r="5" spans="1:11" ht="20.100000000000001" customHeight="1" x14ac:dyDescent="0.15">
      <c r="A5" s="18"/>
      <c r="B5" s="18"/>
      <c r="C5" s="18"/>
      <c r="D5" s="18"/>
      <c r="E5" s="10" t="s">
        <v>185</v>
      </c>
      <c r="F5" s="10" t="s">
        <v>186</v>
      </c>
      <c r="G5" s="10" t="s">
        <v>187</v>
      </c>
      <c r="H5" s="10" t="s">
        <v>188</v>
      </c>
      <c r="I5" s="10" t="s">
        <v>189</v>
      </c>
      <c r="J5" s="10" t="s">
        <v>190</v>
      </c>
      <c r="K5" s="10" t="s">
        <v>192</v>
      </c>
    </row>
    <row r="6" spans="1:11" ht="20.100000000000001" customHeight="1" x14ac:dyDescent="0.15">
      <c r="A6" s="2" t="s">
        <v>75</v>
      </c>
      <c r="B6" s="16" t="s">
        <v>76</v>
      </c>
      <c r="C6" s="3" t="s">
        <v>77</v>
      </c>
      <c r="D6" s="3"/>
      <c r="E6" s="2">
        <v>40</v>
      </c>
      <c r="F6" s="11">
        <v>40</v>
      </c>
      <c r="G6" s="11">
        <v>40</v>
      </c>
      <c r="H6" s="11">
        <v>40</v>
      </c>
      <c r="I6" s="11">
        <v>39</v>
      </c>
      <c r="J6" s="11">
        <v>39</v>
      </c>
      <c r="K6" s="2" t="s">
        <v>145</v>
      </c>
    </row>
    <row r="7" spans="1:11" ht="20.100000000000001" customHeight="1" x14ac:dyDescent="0.15">
      <c r="A7" s="2" t="s">
        <v>78</v>
      </c>
      <c r="B7" s="17"/>
      <c r="C7" s="3" t="s">
        <v>0</v>
      </c>
      <c r="D7" s="3"/>
      <c r="E7" s="11">
        <v>2327</v>
      </c>
      <c r="F7" s="11">
        <v>2327</v>
      </c>
      <c r="G7" s="11">
        <v>2327</v>
      </c>
      <c r="H7" s="11">
        <v>2312</v>
      </c>
      <c r="I7" s="11">
        <v>2312</v>
      </c>
      <c r="J7" s="11">
        <v>2299</v>
      </c>
      <c r="K7" s="2" t="s">
        <v>145</v>
      </c>
    </row>
    <row r="8" spans="1:11" ht="20.100000000000001" customHeight="1" x14ac:dyDescent="0.15">
      <c r="A8" s="2" t="s">
        <v>79</v>
      </c>
      <c r="B8" s="17"/>
      <c r="C8" s="3" t="s">
        <v>1</v>
      </c>
      <c r="D8" s="2" t="s">
        <v>80</v>
      </c>
      <c r="E8" s="11">
        <v>260</v>
      </c>
      <c r="F8" s="11">
        <v>260</v>
      </c>
      <c r="G8" s="11">
        <v>260</v>
      </c>
      <c r="H8" s="11">
        <v>260</v>
      </c>
      <c r="I8" s="11">
        <v>260</v>
      </c>
      <c r="J8" s="11">
        <v>234</v>
      </c>
      <c r="K8" s="2" t="s">
        <v>145</v>
      </c>
    </row>
    <row r="9" spans="1:11" ht="20.100000000000001" customHeight="1" x14ac:dyDescent="0.15">
      <c r="A9" s="2" t="s">
        <v>81</v>
      </c>
      <c r="B9" s="17"/>
      <c r="C9" s="3"/>
      <c r="D9" s="2" t="s">
        <v>82</v>
      </c>
      <c r="E9" s="11">
        <v>550</v>
      </c>
      <c r="F9" s="11">
        <v>443</v>
      </c>
      <c r="G9" s="11">
        <v>443</v>
      </c>
      <c r="H9" s="11">
        <v>443</v>
      </c>
      <c r="I9" s="11">
        <v>443</v>
      </c>
      <c r="J9" s="11">
        <v>432</v>
      </c>
      <c r="K9" s="2" t="s">
        <v>145</v>
      </c>
    </row>
    <row r="10" spans="1:11" ht="20.100000000000001" customHeight="1" x14ac:dyDescent="0.15">
      <c r="A10" s="2" t="s">
        <v>83</v>
      </c>
      <c r="B10" s="17"/>
      <c r="C10" s="3"/>
      <c r="D10" s="2" t="s">
        <v>84</v>
      </c>
      <c r="E10" s="11">
        <v>1225</v>
      </c>
      <c r="F10" s="11">
        <v>1332</v>
      </c>
      <c r="G10" s="11">
        <v>1332</v>
      </c>
      <c r="H10" s="11">
        <v>1332</v>
      </c>
      <c r="I10" s="11">
        <v>1332</v>
      </c>
      <c r="J10" s="11">
        <v>1356</v>
      </c>
      <c r="K10" s="2" t="s">
        <v>145</v>
      </c>
    </row>
    <row r="11" spans="1:11" ht="20.100000000000001" customHeight="1" x14ac:dyDescent="0.15">
      <c r="A11" s="2" t="s">
        <v>85</v>
      </c>
      <c r="B11" s="17"/>
      <c r="C11" s="3"/>
      <c r="D11" s="2" t="s">
        <v>86</v>
      </c>
      <c r="E11" s="11">
        <v>292</v>
      </c>
      <c r="F11" s="11">
        <v>292</v>
      </c>
      <c r="G11" s="11">
        <v>292</v>
      </c>
      <c r="H11" s="11">
        <v>277</v>
      </c>
      <c r="I11" s="11">
        <v>277</v>
      </c>
      <c r="J11" s="11">
        <v>277</v>
      </c>
      <c r="K11" s="2" t="s">
        <v>145</v>
      </c>
    </row>
    <row r="12" spans="1:11" ht="20.100000000000001" customHeight="1" x14ac:dyDescent="0.15">
      <c r="A12" s="2" t="s">
        <v>87</v>
      </c>
      <c r="B12" s="17"/>
      <c r="C12" s="3" t="s">
        <v>2</v>
      </c>
      <c r="D12" s="3"/>
      <c r="E12" s="11">
        <v>1827</v>
      </c>
      <c r="F12" s="11">
        <v>1814</v>
      </c>
      <c r="G12" s="11">
        <v>1789</v>
      </c>
      <c r="H12" s="11">
        <v>1770</v>
      </c>
      <c r="I12" s="11">
        <v>1686</v>
      </c>
      <c r="J12" s="11">
        <v>1680</v>
      </c>
      <c r="K12" s="2" t="s">
        <v>145</v>
      </c>
    </row>
    <row r="13" spans="1:11" ht="20.100000000000001" customHeight="1" x14ac:dyDescent="0.15">
      <c r="A13" s="2" t="s">
        <v>88</v>
      </c>
      <c r="B13" s="18"/>
      <c r="C13" s="3" t="s">
        <v>3</v>
      </c>
      <c r="D13" s="3"/>
      <c r="E13" s="11">
        <v>84541</v>
      </c>
      <c r="F13" s="11">
        <v>83833</v>
      </c>
      <c r="G13" s="11">
        <v>82618</v>
      </c>
      <c r="H13" s="11">
        <v>81758</v>
      </c>
      <c r="I13" s="11">
        <v>77046</v>
      </c>
      <c r="J13" s="11">
        <v>76674</v>
      </c>
      <c r="K13" s="2" t="s">
        <v>145</v>
      </c>
    </row>
    <row r="14" spans="1:11" ht="20.100000000000001" customHeight="1" x14ac:dyDescent="0.15">
      <c r="A14" s="2" t="s">
        <v>89</v>
      </c>
      <c r="B14" s="16" t="s">
        <v>90</v>
      </c>
      <c r="C14" s="3" t="s">
        <v>4</v>
      </c>
      <c r="D14" s="3"/>
      <c r="E14" s="11">
        <v>531</v>
      </c>
      <c r="F14" s="11">
        <v>445</v>
      </c>
      <c r="G14" s="11">
        <v>302</v>
      </c>
      <c r="H14" s="11">
        <v>346</v>
      </c>
      <c r="I14" s="11">
        <v>401</v>
      </c>
      <c r="J14" s="28">
        <v>489</v>
      </c>
      <c r="K14" s="2">
        <v>419</v>
      </c>
    </row>
    <row r="15" spans="1:11" ht="20.100000000000001" customHeight="1" x14ac:dyDescent="0.15">
      <c r="A15" s="2" t="s">
        <v>91</v>
      </c>
      <c r="B15" s="17"/>
      <c r="C15" s="5" t="s">
        <v>182</v>
      </c>
      <c r="D15" s="3"/>
      <c r="E15" s="11">
        <v>723519</v>
      </c>
      <c r="F15" s="11">
        <v>452858</v>
      </c>
      <c r="G15" s="11">
        <v>441314</v>
      </c>
      <c r="H15" s="11">
        <v>494142</v>
      </c>
      <c r="I15" s="11">
        <v>549987</v>
      </c>
      <c r="J15" s="11">
        <v>614189</v>
      </c>
      <c r="K15" s="2">
        <f>SUM(E15:J15)</f>
        <v>3276009</v>
      </c>
    </row>
    <row r="16" spans="1:11" ht="20.100000000000001" customHeight="1" x14ac:dyDescent="0.15">
      <c r="A16" s="2" t="s">
        <v>92</v>
      </c>
      <c r="B16" s="17"/>
      <c r="C16" s="3" t="s">
        <v>1</v>
      </c>
      <c r="D16" s="2" t="s">
        <v>5</v>
      </c>
      <c r="E16" s="11">
        <v>140281</v>
      </c>
      <c r="F16" s="11">
        <v>111519</v>
      </c>
      <c r="G16" s="11">
        <v>30689</v>
      </c>
      <c r="H16" s="11">
        <v>35588</v>
      </c>
      <c r="I16" s="11">
        <v>47392</v>
      </c>
      <c r="J16" s="11">
        <v>60064</v>
      </c>
      <c r="K16" s="2">
        <f t="shared" ref="K16:K18" si="0">SUM(E16:J16)</f>
        <v>425533</v>
      </c>
    </row>
    <row r="17" spans="1:11" ht="20.100000000000001" customHeight="1" x14ac:dyDescent="0.15">
      <c r="A17" s="2" t="s">
        <v>93</v>
      </c>
      <c r="B17" s="17"/>
      <c r="C17" s="3"/>
      <c r="D17" s="2" t="s">
        <v>6</v>
      </c>
      <c r="E17" s="11">
        <v>583175</v>
      </c>
      <c r="F17" s="11">
        <v>341162</v>
      </c>
      <c r="G17" s="11">
        <v>410180</v>
      </c>
      <c r="H17" s="11">
        <v>458345</v>
      </c>
      <c r="I17" s="11">
        <v>501013</v>
      </c>
      <c r="J17" s="11">
        <v>550887</v>
      </c>
      <c r="K17" s="2">
        <f t="shared" si="0"/>
        <v>2844762</v>
      </c>
    </row>
    <row r="18" spans="1:11" ht="20.100000000000001" customHeight="1" x14ac:dyDescent="0.15">
      <c r="A18" s="2" t="s">
        <v>94</v>
      </c>
      <c r="B18" s="17"/>
      <c r="C18" s="3"/>
      <c r="D18" s="2" t="s">
        <v>7</v>
      </c>
      <c r="E18" s="11">
        <v>63</v>
      </c>
      <c r="F18" s="11">
        <v>177</v>
      </c>
      <c r="G18" s="11">
        <v>445</v>
      </c>
      <c r="H18" s="11">
        <v>209</v>
      </c>
      <c r="I18" s="11">
        <v>1582</v>
      </c>
      <c r="J18" s="11">
        <v>3238</v>
      </c>
      <c r="K18" s="2">
        <f t="shared" si="0"/>
        <v>5714</v>
      </c>
    </row>
    <row r="19" spans="1:11" ht="20.100000000000001" customHeight="1" x14ac:dyDescent="0.15">
      <c r="A19" s="2" t="s">
        <v>95</v>
      </c>
      <c r="B19" s="17"/>
      <c r="C19" s="3" t="s">
        <v>96</v>
      </c>
      <c r="D19" s="2"/>
      <c r="E19" s="11">
        <v>23339</v>
      </c>
      <c r="F19" s="11">
        <v>16173</v>
      </c>
      <c r="G19" s="11">
        <v>14236</v>
      </c>
      <c r="H19" s="11">
        <v>16471</v>
      </c>
      <c r="I19" s="11">
        <v>17742</v>
      </c>
      <c r="J19" s="11">
        <v>20473</v>
      </c>
      <c r="K19" s="2">
        <v>18099</v>
      </c>
    </row>
    <row r="20" spans="1:11" ht="20.100000000000001" customHeight="1" x14ac:dyDescent="0.15">
      <c r="A20" s="2" t="s">
        <v>97</v>
      </c>
      <c r="B20" s="17"/>
      <c r="C20" s="3" t="s">
        <v>1</v>
      </c>
      <c r="D20" s="2" t="s">
        <v>5</v>
      </c>
      <c r="E20" s="11">
        <v>4525</v>
      </c>
      <c r="F20" s="11">
        <v>3983</v>
      </c>
      <c r="G20" s="11">
        <v>990</v>
      </c>
      <c r="H20" s="11">
        <v>1186</v>
      </c>
      <c r="I20" s="11">
        <v>1529</v>
      </c>
      <c r="J20" s="11">
        <v>2002</v>
      </c>
      <c r="K20" s="2">
        <v>2351</v>
      </c>
    </row>
    <row r="21" spans="1:11" ht="20.100000000000001" customHeight="1" x14ac:dyDescent="0.15">
      <c r="A21" s="2" t="s">
        <v>98</v>
      </c>
      <c r="B21" s="17"/>
      <c r="C21" s="3"/>
      <c r="D21" s="2" t="s">
        <v>6</v>
      </c>
      <c r="E21" s="11">
        <v>18812</v>
      </c>
      <c r="F21" s="11">
        <v>12184</v>
      </c>
      <c r="G21" s="11">
        <v>13232</v>
      </c>
      <c r="H21" s="11">
        <v>15278</v>
      </c>
      <c r="I21" s="11">
        <v>16162</v>
      </c>
      <c r="J21" s="11">
        <v>18363</v>
      </c>
      <c r="K21" s="2">
        <v>15717</v>
      </c>
    </row>
    <row r="22" spans="1:11" ht="20.100000000000001" customHeight="1" x14ac:dyDescent="0.15">
      <c r="A22" s="2" t="s">
        <v>99</v>
      </c>
      <c r="B22" s="18"/>
      <c r="C22" s="3"/>
      <c r="D22" s="2" t="s">
        <v>7</v>
      </c>
      <c r="E22" s="11">
        <v>2</v>
      </c>
      <c r="F22" s="11">
        <v>6</v>
      </c>
      <c r="G22" s="11">
        <v>14</v>
      </c>
      <c r="H22" s="11">
        <v>7</v>
      </c>
      <c r="I22" s="11">
        <v>51</v>
      </c>
      <c r="J22" s="11">
        <v>108</v>
      </c>
      <c r="K22" s="2">
        <v>31</v>
      </c>
    </row>
    <row r="23" spans="1:11" ht="20.100000000000001" customHeight="1" x14ac:dyDescent="0.15">
      <c r="A23" s="2" t="s">
        <v>100</v>
      </c>
      <c r="B23" s="16" t="s">
        <v>101</v>
      </c>
      <c r="C23" s="5" t="s">
        <v>180</v>
      </c>
      <c r="D23" s="3"/>
      <c r="E23" s="9">
        <v>0.78510000000000002</v>
      </c>
      <c r="F23" s="9">
        <v>0.77949999999999997</v>
      </c>
      <c r="G23" s="9">
        <v>0.76880000000000004</v>
      </c>
      <c r="H23" s="9">
        <v>0.76559999999999995</v>
      </c>
      <c r="I23" s="9">
        <v>0.72919999999999996</v>
      </c>
      <c r="J23" s="9">
        <v>0.73080000000000001</v>
      </c>
      <c r="K23" s="9">
        <v>0.75960000000000005</v>
      </c>
    </row>
    <row r="24" spans="1:11" ht="20.100000000000001" customHeight="1" x14ac:dyDescent="0.15">
      <c r="A24" s="2" t="s">
        <v>102</v>
      </c>
      <c r="B24" s="17"/>
      <c r="C24" s="3" t="s">
        <v>8</v>
      </c>
      <c r="D24" s="3"/>
      <c r="E24" s="9">
        <v>0.29060000000000002</v>
      </c>
      <c r="F24" s="9">
        <v>0.24529999999999999</v>
      </c>
      <c r="G24" s="9">
        <v>0.16880000000000001</v>
      </c>
      <c r="H24" s="9">
        <v>0.19550000000000001</v>
      </c>
      <c r="I24" s="9">
        <v>0.23780000000000001</v>
      </c>
      <c r="J24" s="29">
        <v>0.29110000000000003</v>
      </c>
      <c r="K24" s="9">
        <v>0.23799999999999999</v>
      </c>
    </row>
    <row r="25" spans="1:11" ht="20.100000000000001" customHeight="1" x14ac:dyDescent="0.15">
      <c r="A25" s="2" t="s">
        <v>103</v>
      </c>
      <c r="B25" s="18"/>
      <c r="C25" s="3" t="s">
        <v>9</v>
      </c>
      <c r="D25" s="3"/>
      <c r="E25" s="9">
        <v>0.27610000000000001</v>
      </c>
      <c r="F25" s="9">
        <v>0.19289999999999999</v>
      </c>
      <c r="G25" s="9">
        <v>0.17230000000000001</v>
      </c>
      <c r="H25" s="9">
        <v>0.20150000000000001</v>
      </c>
      <c r="I25" s="9">
        <v>0.2303</v>
      </c>
      <c r="J25" s="9">
        <v>0.26700000000000002</v>
      </c>
      <c r="K25" s="9">
        <v>0.22370000000000001</v>
      </c>
    </row>
  </sheetData>
  <mergeCells count="10">
    <mergeCell ref="B23:B25"/>
    <mergeCell ref="A4:A5"/>
    <mergeCell ref="B4:B5"/>
    <mergeCell ref="C4:C5"/>
    <mergeCell ref="D4:D5"/>
    <mergeCell ref="E4:K4"/>
    <mergeCell ref="A2:K2"/>
    <mergeCell ref="A3:K3"/>
    <mergeCell ref="B6:B13"/>
    <mergeCell ref="B14:B22"/>
  </mergeCells>
  <phoneticPr fontId="2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J40" sqref="J40"/>
    </sheetView>
  </sheetViews>
  <sheetFormatPr defaultColWidth="9" defaultRowHeight="13.5" x14ac:dyDescent="0.15"/>
  <cols>
    <col min="1" max="1" width="6" customWidth="1"/>
    <col min="2" max="2" width="12" customWidth="1"/>
    <col min="3" max="3" width="10.875" customWidth="1"/>
    <col min="4" max="10" width="10.625" customWidth="1"/>
    <col min="11" max="11" width="13.5" customWidth="1"/>
    <col min="12" max="12" width="12.5" customWidth="1"/>
  </cols>
  <sheetData>
    <row r="1" spans="1:12" x14ac:dyDescent="0.15">
      <c r="A1" t="s">
        <v>104</v>
      </c>
    </row>
    <row r="2" spans="1:12" ht="22.5" x14ac:dyDescent="0.15">
      <c r="A2" s="13" t="s">
        <v>140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0.100000000000001" customHeight="1" x14ac:dyDescent="0.15">
      <c r="A3" s="14" t="s">
        <v>193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20.100000000000001" customHeight="1" x14ac:dyDescent="0.15">
      <c r="A4" s="19" t="s">
        <v>69</v>
      </c>
      <c r="B4" s="19" t="s">
        <v>70</v>
      </c>
      <c r="C4" s="19" t="s">
        <v>71</v>
      </c>
      <c r="D4" s="24" t="s">
        <v>105</v>
      </c>
      <c r="E4" s="25"/>
      <c r="F4" s="25"/>
      <c r="G4" s="25"/>
      <c r="H4" s="25"/>
      <c r="I4" s="25"/>
      <c r="J4" s="26"/>
      <c r="K4" s="19" t="s">
        <v>106</v>
      </c>
      <c r="L4" s="19" t="s">
        <v>74</v>
      </c>
    </row>
    <row r="5" spans="1:12" ht="20.100000000000001" customHeight="1" x14ac:dyDescent="0.15">
      <c r="A5" s="18"/>
      <c r="B5" s="18"/>
      <c r="C5" s="18"/>
      <c r="D5" s="10" t="s">
        <v>185</v>
      </c>
      <c r="E5" s="10" t="s">
        <v>186</v>
      </c>
      <c r="F5" s="10" t="s">
        <v>187</v>
      </c>
      <c r="G5" s="10" t="s">
        <v>188</v>
      </c>
      <c r="H5" s="10" t="s">
        <v>189</v>
      </c>
      <c r="I5" s="10" t="s">
        <v>190</v>
      </c>
      <c r="J5" s="10" t="s">
        <v>192</v>
      </c>
      <c r="K5" s="18"/>
      <c r="L5" s="18"/>
    </row>
    <row r="6" spans="1:12" ht="18" customHeight="1" x14ac:dyDescent="0.15">
      <c r="A6" s="2" t="s">
        <v>107</v>
      </c>
      <c r="B6" s="4" t="s">
        <v>10</v>
      </c>
      <c r="C6" s="3"/>
      <c r="D6" s="11">
        <v>677642</v>
      </c>
      <c r="E6" s="11">
        <v>424841</v>
      </c>
      <c r="F6" s="11">
        <v>431062</v>
      </c>
      <c r="G6" s="11">
        <v>487732</v>
      </c>
      <c r="H6" s="11">
        <v>537599</v>
      </c>
      <c r="I6" s="11">
        <v>598166</v>
      </c>
      <c r="J6" s="11">
        <f>SUM(D6:I6)</f>
        <v>3157042</v>
      </c>
      <c r="K6" s="9">
        <f>J6/J40</f>
        <v>0.96368538670070814</v>
      </c>
      <c r="L6" s="3"/>
    </row>
    <row r="7" spans="1:12" ht="18" customHeight="1" x14ac:dyDescent="0.15">
      <c r="A7" s="2" t="s">
        <v>108</v>
      </c>
      <c r="B7" s="4" t="s">
        <v>1</v>
      </c>
      <c r="C7" s="2" t="s">
        <v>11</v>
      </c>
      <c r="D7" s="11">
        <v>71212</v>
      </c>
      <c r="E7" s="11">
        <v>68982</v>
      </c>
      <c r="F7" s="11">
        <v>9478</v>
      </c>
      <c r="G7" s="11">
        <v>8009</v>
      </c>
      <c r="H7" s="11">
        <v>18060</v>
      </c>
      <c r="I7" s="11">
        <v>31187</v>
      </c>
      <c r="J7" s="11">
        <f t="shared" ref="J7:J40" si="0">SUM(D7:I7)</f>
        <v>206928</v>
      </c>
      <c r="K7" s="9">
        <f>J7/J6</f>
        <v>6.554489930764304E-2</v>
      </c>
      <c r="L7" s="20" t="s">
        <v>183</v>
      </c>
    </row>
    <row r="8" spans="1:12" ht="18" customHeight="1" x14ac:dyDescent="0.15">
      <c r="A8" s="2" t="s">
        <v>109</v>
      </c>
      <c r="B8" s="4"/>
      <c r="C8" s="2" t="s">
        <v>12</v>
      </c>
      <c r="D8" s="11">
        <v>31462</v>
      </c>
      <c r="E8" s="11">
        <v>9957</v>
      </c>
      <c r="F8" s="11">
        <v>4595</v>
      </c>
      <c r="G8" s="11">
        <v>26662</v>
      </c>
      <c r="H8" s="11">
        <v>34455</v>
      </c>
      <c r="I8" s="11">
        <v>36937</v>
      </c>
      <c r="J8" s="11">
        <f t="shared" si="0"/>
        <v>144068</v>
      </c>
      <c r="K8" s="9">
        <f>J8/J6</f>
        <v>4.5633855995580674E-2</v>
      </c>
      <c r="L8" s="21"/>
    </row>
    <row r="9" spans="1:12" ht="18" customHeight="1" x14ac:dyDescent="0.15">
      <c r="A9" s="2" t="s">
        <v>110</v>
      </c>
      <c r="B9" s="4"/>
      <c r="C9" s="2" t="s">
        <v>13</v>
      </c>
      <c r="D9" s="11">
        <v>3996</v>
      </c>
      <c r="E9" s="11">
        <v>4200</v>
      </c>
      <c r="F9" s="11">
        <v>2433</v>
      </c>
      <c r="G9" s="11">
        <v>2636</v>
      </c>
      <c r="H9" s="11">
        <v>5977</v>
      </c>
      <c r="I9" s="11">
        <v>3557</v>
      </c>
      <c r="J9" s="11">
        <f t="shared" si="0"/>
        <v>22799</v>
      </c>
      <c r="K9" s="9">
        <f>J9/J6</f>
        <v>7.2216334150765182E-3</v>
      </c>
      <c r="L9" s="21"/>
    </row>
    <row r="10" spans="1:12" ht="18" customHeight="1" x14ac:dyDescent="0.15">
      <c r="A10" s="2" t="s">
        <v>111</v>
      </c>
      <c r="B10" s="4"/>
      <c r="C10" s="2" t="s">
        <v>14</v>
      </c>
      <c r="D10" s="11">
        <v>3712</v>
      </c>
      <c r="E10" s="11">
        <v>2623</v>
      </c>
      <c r="F10" s="11">
        <v>1113</v>
      </c>
      <c r="G10" s="11">
        <v>1914</v>
      </c>
      <c r="H10" s="11">
        <v>2393</v>
      </c>
      <c r="I10" s="11">
        <v>1891</v>
      </c>
      <c r="J10" s="11">
        <f t="shared" si="0"/>
        <v>13646</v>
      </c>
      <c r="K10" s="9">
        <f>J10/J6</f>
        <v>4.3224005255552509E-3</v>
      </c>
      <c r="L10" s="21"/>
    </row>
    <row r="11" spans="1:12" ht="18" customHeight="1" x14ac:dyDescent="0.15">
      <c r="A11" s="2" t="s">
        <v>112</v>
      </c>
      <c r="B11" s="4"/>
      <c r="C11" s="2" t="s">
        <v>15</v>
      </c>
      <c r="D11" s="11">
        <v>3596</v>
      </c>
      <c r="E11" s="11">
        <v>3637</v>
      </c>
      <c r="F11" s="11">
        <v>1726</v>
      </c>
      <c r="G11" s="11">
        <v>1568</v>
      </c>
      <c r="H11" s="11">
        <v>2935</v>
      </c>
      <c r="I11" s="11">
        <v>3828</v>
      </c>
      <c r="J11" s="11">
        <f t="shared" si="0"/>
        <v>17290</v>
      </c>
      <c r="K11" s="9">
        <f>J11/J6</f>
        <v>5.4766455435182682E-3</v>
      </c>
      <c r="L11" s="21"/>
    </row>
    <row r="12" spans="1:12" ht="18" customHeight="1" x14ac:dyDescent="0.15">
      <c r="A12" s="2" t="s">
        <v>113</v>
      </c>
      <c r="B12" s="4"/>
      <c r="C12" s="2" t="s">
        <v>16</v>
      </c>
      <c r="D12" s="11">
        <v>4226</v>
      </c>
      <c r="E12" s="11">
        <v>6720</v>
      </c>
      <c r="F12" s="11">
        <v>3715</v>
      </c>
      <c r="G12" s="11">
        <v>3576</v>
      </c>
      <c r="H12" s="11">
        <v>4752</v>
      </c>
      <c r="I12" s="11">
        <v>4247</v>
      </c>
      <c r="J12" s="11">
        <f t="shared" si="0"/>
        <v>27236</v>
      </c>
      <c r="K12" s="9">
        <f>J12/J6</f>
        <v>8.6270629278926286E-3</v>
      </c>
      <c r="L12" s="21"/>
    </row>
    <row r="13" spans="1:12" ht="18" customHeight="1" x14ac:dyDescent="0.15">
      <c r="A13" s="2" t="s">
        <v>114</v>
      </c>
      <c r="B13" s="4"/>
      <c r="C13" s="2" t="s">
        <v>17</v>
      </c>
      <c r="D13" s="11">
        <v>3183</v>
      </c>
      <c r="E13" s="11">
        <v>3175</v>
      </c>
      <c r="F13" s="11">
        <v>1417</v>
      </c>
      <c r="G13" s="11">
        <v>2319</v>
      </c>
      <c r="H13" s="11">
        <v>2240</v>
      </c>
      <c r="I13" s="11">
        <v>2140</v>
      </c>
      <c r="J13" s="11">
        <f t="shared" si="0"/>
        <v>14474</v>
      </c>
      <c r="K13" s="9">
        <f>J13/J6</f>
        <v>4.5846713474195153E-3</v>
      </c>
      <c r="L13" s="21"/>
    </row>
    <row r="14" spans="1:12" ht="18" customHeight="1" x14ac:dyDescent="0.15">
      <c r="A14" s="2" t="s">
        <v>115</v>
      </c>
      <c r="B14" s="4"/>
      <c r="C14" s="2" t="s">
        <v>18</v>
      </c>
      <c r="D14" s="11">
        <v>3304</v>
      </c>
      <c r="E14" s="11">
        <v>2943</v>
      </c>
      <c r="F14" s="11">
        <v>1430</v>
      </c>
      <c r="G14" s="11">
        <v>3638</v>
      </c>
      <c r="H14" s="11">
        <v>4037</v>
      </c>
      <c r="I14" s="11">
        <v>4654</v>
      </c>
      <c r="J14" s="11">
        <f t="shared" si="0"/>
        <v>20006</v>
      </c>
      <c r="K14" s="9">
        <f>J14/J6</f>
        <v>6.3369445195851056E-3</v>
      </c>
      <c r="L14" s="21"/>
    </row>
    <row r="15" spans="1:12" ht="18" customHeight="1" x14ac:dyDescent="0.15">
      <c r="A15" s="2" t="s">
        <v>116</v>
      </c>
      <c r="B15" s="4"/>
      <c r="C15" s="2" t="s">
        <v>19</v>
      </c>
      <c r="D15" s="11">
        <v>3121</v>
      </c>
      <c r="E15" s="11">
        <v>2074</v>
      </c>
      <c r="F15" s="11">
        <v>1373</v>
      </c>
      <c r="G15" s="11">
        <v>1563</v>
      </c>
      <c r="H15" s="11">
        <v>1982</v>
      </c>
      <c r="I15" s="11">
        <v>2052</v>
      </c>
      <c r="J15" s="11">
        <f t="shared" si="0"/>
        <v>12165</v>
      </c>
      <c r="K15" s="9">
        <f>J15/J6</f>
        <v>3.8532905168825755E-3</v>
      </c>
      <c r="L15" s="21"/>
    </row>
    <row r="16" spans="1:12" ht="18" customHeight="1" x14ac:dyDescent="0.15">
      <c r="A16" s="2" t="s">
        <v>117</v>
      </c>
      <c r="B16" s="4"/>
      <c r="C16" s="2" t="s">
        <v>20</v>
      </c>
      <c r="D16" s="11">
        <v>4058</v>
      </c>
      <c r="E16" s="11">
        <v>2891</v>
      </c>
      <c r="F16" s="11">
        <v>1158</v>
      </c>
      <c r="G16" s="11">
        <v>1494</v>
      </c>
      <c r="H16" s="11">
        <v>2200</v>
      </c>
      <c r="I16" s="11">
        <v>1924</v>
      </c>
      <c r="J16" s="11">
        <f t="shared" si="0"/>
        <v>13725</v>
      </c>
      <c r="K16" s="9">
        <f>J16/J6</f>
        <v>4.3474239493804644E-3</v>
      </c>
      <c r="L16" s="21"/>
    </row>
    <row r="17" spans="1:12" ht="18" customHeight="1" x14ac:dyDescent="0.15">
      <c r="A17" s="2" t="s">
        <v>118</v>
      </c>
      <c r="B17" s="4"/>
      <c r="C17" s="2" t="s">
        <v>21</v>
      </c>
      <c r="D17" s="11">
        <v>11243</v>
      </c>
      <c r="E17" s="11">
        <v>9136</v>
      </c>
      <c r="F17" s="11">
        <v>5520</v>
      </c>
      <c r="G17" s="11">
        <v>6918</v>
      </c>
      <c r="H17" s="11">
        <v>10959</v>
      </c>
      <c r="I17" s="11">
        <v>15501</v>
      </c>
      <c r="J17" s="11">
        <f t="shared" si="0"/>
        <v>59277</v>
      </c>
      <c r="K17" s="9">
        <f>J17/J6</f>
        <v>1.8776120178318818E-2</v>
      </c>
      <c r="L17" s="21"/>
    </row>
    <row r="18" spans="1:12" ht="18" customHeight="1" x14ac:dyDescent="0.15">
      <c r="A18" s="2" t="s">
        <v>119</v>
      </c>
      <c r="B18" s="4"/>
      <c r="C18" s="2" t="s">
        <v>22</v>
      </c>
      <c r="D18" s="11">
        <v>2153</v>
      </c>
      <c r="E18" s="11">
        <v>1656</v>
      </c>
      <c r="F18" s="11">
        <v>1476</v>
      </c>
      <c r="G18" s="11">
        <v>1205</v>
      </c>
      <c r="H18" s="11">
        <v>1827</v>
      </c>
      <c r="I18" s="11">
        <v>912</v>
      </c>
      <c r="J18" s="11">
        <f t="shared" si="0"/>
        <v>9229</v>
      </c>
      <c r="K18" s="9">
        <f>J18/J6</f>
        <v>2.9233060567455233E-3</v>
      </c>
      <c r="L18" s="21"/>
    </row>
    <row r="19" spans="1:12" ht="18" customHeight="1" x14ac:dyDescent="0.15">
      <c r="A19" s="2" t="s">
        <v>120</v>
      </c>
      <c r="B19" s="4"/>
      <c r="C19" s="2" t="s">
        <v>23</v>
      </c>
      <c r="D19" s="11">
        <v>4430</v>
      </c>
      <c r="E19" s="11">
        <v>3941</v>
      </c>
      <c r="F19" s="11">
        <v>1552</v>
      </c>
      <c r="G19" s="11">
        <v>1369</v>
      </c>
      <c r="H19" s="11">
        <v>2343</v>
      </c>
      <c r="I19" s="11">
        <v>2176</v>
      </c>
      <c r="J19" s="11">
        <f t="shared" si="0"/>
        <v>15811</v>
      </c>
      <c r="K19" s="9">
        <f>J19/J6</f>
        <v>5.0081690392462311E-3</v>
      </c>
      <c r="L19" s="21"/>
    </row>
    <row r="20" spans="1:12" ht="18" customHeight="1" x14ac:dyDescent="0.15">
      <c r="A20" s="2" t="s">
        <v>121</v>
      </c>
      <c r="B20" s="4"/>
      <c r="C20" s="2" t="s">
        <v>24</v>
      </c>
      <c r="D20" s="11">
        <v>2578</v>
      </c>
      <c r="E20" s="11">
        <v>2912</v>
      </c>
      <c r="F20" s="11">
        <v>2792</v>
      </c>
      <c r="G20" s="11">
        <v>1949</v>
      </c>
      <c r="H20" s="11">
        <v>3544</v>
      </c>
      <c r="I20" s="11">
        <v>2641</v>
      </c>
      <c r="J20" s="11">
        <f t="shared" si="0"/>
        <v>16416</v>
      </c>
      <c r="K20" s="9">
        <f>J20/J6</f>
        <v>5.1998041204393223E-3</v>
      </c>
      <c r="L20" s="21"/>
    </row>
    <row r="21" spans="1:12" ht="18" customHeight="1" x14ac:dyDescent="0.15">
      <c r="A21" s="2" t="s">
        <v>122</v>
      </c>
      <c r="B21" s="4"/>
      <c r="C21" s="2" t="s">
        <v>25</v>
      </c>
      <c r="D21" s="11">
        <v>2236</v>
      </c>
      <c r="E21" s="11">
        <v>1652</v>
      </c>
      <c r="F21" s="11">
        <v>1932</v>
      </c>
      <c r="G21" s="11">
        <v>1215</v>
      </c>
      <c r="H21" s="11">
        <v>1694</v>
      </c>
      <c r="I21" s="11">
        <v>1722</v>
      </c>
      <c r="J21" s="11">
        <f t="shared" si="0"/>
        <v>10451</v>
      </c>
      <c r="K21" s="9">
        <f>J21/J6</f>
        <v>3.3103772455355361E-3</v>
      </c>
      <c r="L21" s="21"/>
    </row>
    <row r="22" spans="1:12" ht="18" customHeight="1" x14ac:dyDescent="0.15">
      <c r="A22" s="2" t="s">
        <v>123</v>
      </c>
      <c r="B22" s="4"/>
      <c r="C22" s="2" t="s">
        <v>26</v>
      </c>
      <c r="D22" s="11">
        <v>7028</v>
      </c>
      <c r="E22" s="11">
        <v>5453</v>
      </c>
      <c r="F22" s="11">
        <v>2426</v>
      </c>
      <c r="G22" s="11">
        <v>2177</v>
      </c>
      <c r="H22" s="11">
        <v>3496</v>
      </c>
      <c r="I22" s="11">
        <v>3648</v>
      </c>
      <c r="J22" s="11">
        <f t="shared" si="0"/>
        <v>24228</v>
      </c>
      <c r="K22" s="9">
        <f>J22/J6</f>
        <v>7.6742723093325971E-3</v>
      </c>
      <c r="L22" s="21"/>
    </row>
    <row r="23" spans="1:12" ht="18" customHeight="1" x14ac:dyDescent="0.15">
      <c r="A23" s="2" t="s">
        <v>124</v>
      </c>
      <c r="B23" s="4"/>
      <c r="C23" s="2" t="s">
        <v>27</v>
      </c>
      <c r="D23" s="11">
        <v>493336</v>
      </c>
      <c r="E23" s="11">
        <v>275338</v>
      </c>
      <c r="F23" s="11">
        <v>375313</v>
      </c>
      <c r="G23" s="11">
        <v>407141</v>
      </c>
      <c r="H23" s="11">
        <v>417314</v>
      </c>
      <c r="I23" s="11">
        <v>459978</v>
      </c>
      <c r="J23" s="11">
        <f t="shared" si="0"/>
        <v>2428420</v>
      </c>
      <c r="K23" s="9">
        <f>J23/J6</f>
        <v>0.76920737829905339</v>
      </c>
      <c r="L23" s="21"/>
    </row>
    <row r="24" spans="1:12" ht="18" customHeight="1" x14ac:dyDescent="0.15">
      <c r="A24" s="2" t="s">
        <v>125</v>
      </c>
      <c r="B24" s="4"/>
      <c r="C24" s="2" t="s">
        <v>28</v>
      </c>
      <c r="D24" s="11">
        <v>5258</v>
      </c>
      <c r="E24" s="11">
        <v>5097</v>
      </c>
      <c r="F24" s="11">
        <v>1577</v>
      </c>
      <c r="G24" s="11">
        <v>2368</v>
      </c>
      <c r="H24" s="11">
        <v>5437</v>
      </c>
      <c r="I24" s="11">
        <v>5039</v>
      </c>
      <c r="J24" s="11">
        <f t="shared" si="0"/>
        <v>24776</v>
      </c>
      <c r="K24" s="9">
        <f>J24/J6</f>
        <v>7.8478525151074955E-3</v>
      </c>
      <c r="L24" s="21"/>
    </row>
    <row r="25" spans="1:12" ht="18" customHeight="1" x14ac:dyDescent="0.15">
      <c r="A25" s="2" t="s">
        <v>126</v>
      </c>
      <c r="B25" s="4"/>
      <c r="C25" s="2" t="s">
        <v>29</v>
      </c>
      <c r="D25" s="11">
        <v>1709</v>
      </c>
      <c r="E25" s="11">
        <v>1009</v>
      </c>
      <c r="F25" s="11">
        <v>1115</v>
      </c>
      <c r="G25" s="11">
        <v>1278</v>
      </c>
      <c r="H25" s="11">
        <v>1296</v>
      </c>
      <c r="I25" s="11">
        <v>1340</v>
      </c>
      <c r="J25" s="11">
        <f t="shared" si="0"/>
        <v>7747</v>
      </c>
      <c r="K25" s="9">
        <f>J25/J6</f>
        <v>2.4538792958725287E-3</v>
      </c>
      <c r="L25" s="21"/>
    </row>
    <row r="26" spans="1:12" ht="18" customHeight="1" x14ac:dyDescent="0.15">
      <c r="A26" s="2" t="s">
        <v>127</v>
      </c>
      <c r="B26" s="4"/>
      <c r="C26" s="2" t="s">
        <v>30</v>
      </c>
      <c r="D26" s="11">
        <v>13354</v>
      </c>
      <c r="E26" s="11">
        <v>9662</v>
      </c>
      <c r="F26" s="11">
        <v>7145</v>
      </c>
      <c r="G26" s="11">
        <v>6982</v>
      </c>
      <c r="H26" s="11">
        <v>9004</v>
      </c>
      <c r="I26" s="11">
        <v>10114</v>
      </c>
      <c r="J26" s="11">
        <f t="shared" si="0"/>
        <v>56261</v>
      </c>
      <c r="K26" s="9">
        <f>J26/J6</f>
        <v>1.7820795542156233E-2</v>
      </c>
      <c r="L26" s="21"/>
    </row>
    <row r="27" spans="1:12" ht="18" customHeight="1" x14ac:dyDescent="0.15">
      <c r="A27" s="2" t="s">
        <v>128</v>
      </c>
      <c r="B27" s="4"/>
      <c r="C27" s="2" t="s">
        <v>31</v>
      </c>
      <c r="D27" s="11">
        <v>2447</v>
      </c>
      <c r="E27" s="11">
        <v>1783</v>
      </c>
      <c r="F27" s="11">
        <v>1776</v>
      </c>
      <c r="G27" s="11">
        <v>1751</v>
      </c>
      <c r="H27" s="11">
        <v>1654</v>
      </c>
      <c r="I27" s="11">
        <v>2678</v>
      </c>
      <c r="J27" s="11">
        <f t="shared" si="0"/>
        <v>12089</v>
      </c>
      <c r="K27" s="9">
        <f>J27/J6</f>
        <v>3.8292173496583194E-3</v>
      </c>
      <c r="L27" s="22"/>
    </row>
    <row r="28" spans="1:12" ht="18" customHeight="1" x14ac:dyDescent="0.15">
      <c r="A28" s="2" t="s">
        <v>129</v>
      </c>
      <c r="B28" s="4" t="s">
        <v>32</v>
      </c>
      <c r="C28" s="3"/>
      <c r="D28" s="11">
        <v>12132</v>
      </c>
      <c r="E28" s="11">
        <v>6353</v>
      </c>
      <c r="F28" s="11">
        <v>3141</v>
      </c>
      <c r="G28" s="11">
        <v>2566</v>
      </c>
      <c r="H28" s="11">
        <v>3505</v>
      </c>
      <c r="I28" s="11">
        <v>4784</v>
      </c>
      <c r="J28" s="11">
        <f t="shared" si="0"/>
        <v>32481</v>
      </c>
      <c r="K28" s="9">
        <f>J28/J40</f>
        <v>9.9148079263518506E-3</v>
      </c>
      <c r="L28" s="2"/>
    </row>
    <row r="29" spans="1:12" ht="18" customHeight="1" x14ac:dyDescent="0.15">
      <c r="A29" s="2" t="s">
        <v>130</v>
      </c>
      <c r="B29" s="4" t="s">
        <v>33</v>
      </c>
      <c r="C29" s="3"/>
      <c r="D29" s="11">
        <v>9494</v>
      </c>
      <c r="E29" s="11">
        <v>6181</v>
      </c>
      <c r="F29" s="11">
        <v>1671</v>
      </c>
      <c r="G29" s="11">
        <v>791</v>
      </c>
      <c r="H29" s="11">
        <v>2018</v>
      </c>
      <c r="I29" s="11">
        <v>3721</v>
      </c>
      <c r="J29" s="11">
        <f t="shared" si="0"/>
        <v>23876</v>
      </c>
      <c r="K29" s="9">
        <f>J29/J40</f>
        <v>7.2881362658039099E-3</v>
      </c>
      <c r="L29" s="2"/>
    </row>
    <row r="30" spans="1:12" ht="18" customHeight="1" x14ac:dyDescent="0.15">
      <c r="A30" s="2" t="s">
        <v>131</v>
      </c>
      <c r="B30" s="4" t="s">
        <v>34</v>
      </c>
      <c r="C30" s="3"/>
      <c r="D30" s="11">
        <v>2261</v>
      </c>
      <c r="E30" s="11">
        <v>1225</v>
      </c>
      <c r="F30" s="11">
        <v>692</v>
      </c>
      <c r="G30" s="11">
        <v>119</v>
      </c>
      <c r="H30" s="11">
        <v>451</v>
      </c>
      <c r="I30" s="11">
        <v>709</v>
      </c>
      <c r="J30" s="11">
        <f t="shared" si="0"/>
        <v>5457</v>
      </c>
      <c r="K30" s="9">
        <f>J30/J40</f>
        <v>1.6657463395247083E-3</v>
      </c>
      <c r="L30" s="2"/>
    </row>
    <row r="31" spans="1:12" ht="18" customHeight="1" x14ac:dyDescent="0.15">
      <c r="A31" s="2" t="s">
        <v>132</v>
      </c>
      <c r="B31" s="4" t="s">
        <v>35</v>
      </c>
      <c r="C31" s="3"/>
      <c r="D31" s="11">
        <v>1090</v>
      </c>
      <c r="E31" s="11">
        <v>650</v>
      </c>
      <c r="F31" s="11">
        <v>0</v>
      </c>
      <c r="G31" s="11">
        <v>47</v>
      </c>
      <c r="H31" s="11">
        <v>51</v>
      </c>
      <c r="I31" s="11">
        <v>0</v>
      </c>
      <c r="J31" s="11">
        <f t="shared" si="0"/>
        <v>1838</v>
      </c>
      <c r="K31" s="9">
        <f>J31/J40</f>
        <v>5.6104851970797389E-4</v>
      </c>
      <c r="L31" s="2"/>
    </row>
    <row r="32" spans="1:12" ht="18" customHeight="1" x14ac:dyDescent="0.15">
      <c r="A32" s="2" t="s">
        <v>133</v>
      </c>
      <c r="B32" s="4" t="s">
        <v>36</v>
      </c>
      <c r="C32" s="3"/>
      <c r="D32" s="11">
        <v>9430</v>
      </c>
      <c r="E32" s="11">
        <v>5747</v>
      </c>
      <c r="F32" s="11">
        <v>1879</v>
      </c>
      <c r="G32" s="11">
        <v>1856</v>
      </c>
      <c r="H32" s="11">
        <v>2254</v>
      </c>
      <c r="I32" s="11">
        <v>2790</v>
      </c>
      <c r="J32" s="11">
        <f t="shared" si="0"/>
        <v>23956</v>
      </c>
      <c r="K32" s="9">
        <f>J32/J40</f>
        <v>7.3125562231361393E-3</v>
      </c>
      <c r="L32" s="2"/>
    </row>
    <row r="33" spans="1:12" ht="18" customHeight="1" x14ac:dyDescent="0.15">
      <c r="A33" s="2" t="s">
        <v>134</v>
      </c>
      <c r="B33" s="4" t="s">
        <v>37</v>
      </c>
      <c r="C33" s="3"/>
      <c r="D33" s="11">
        <v>467</v>
      </c>
      <c r="E33" s="11">
        <v>245</v>
      </c>
      <c r="F33" s="11">
        <v>101</v>
      </c>
      <c r="G33" s="11">
        <v>0</v>
      </c>
      <c r="H33" s="11">
        <v>0</v>
      </c>
      <c r="I33" s="11">
        <v>0</v>
      </c>
      <c r="J33" s="11">
        <f t="shared" si="0"/>
        <v>813</v>
      </c>
      <c r="K33" s="9">
        <f>J33/J40</f>
        <v>2.4816781638878284E-4</v>
      </c>
      <c r="L33" s="2"/>
    </row>
    <row r="34" spans="1:12" ht="18" customHeight="1" x14ac:dyDescent="0.15">
      <c r="A34" s="2" t="s">
        <v>135</v>
      </c>
      <c r="B34" s="4" t="s">
        <v>38</v>
      </c>
      <c r="C34" s="3"/>
      <c r="D34" s="11">
        <v>1090</v>
      </c>
      <c r="E34" s="11">
        <v>530</v>
      </c>
      <c r="F34" s="11">
        <v>0</v>
      </c>
      <c r="G34" s="11">
        <v>45</v>
      </c>
      <c r="H34" s="11">
        <v>427</v>
      </c>
      <c r="I34" s="11">
        <v>288</v>
      </c>
      <c r="J34" s="11">
        <f t="shared" si="0"/>
        <v>2380</v>
      </c>
      <c r="K34" s="9">
        <f>J34/J40</f>
        <v>7.2649373063382919E-4</v>
      </c>
      <c r="L34" s="2"/>
    </row>
    <row r="35" spans="1:12" ht="18" customHeight="1" x14ac:dyDescent="0.15">
      <c r="A35" s="2" t="s">
        <v>136</v>
      </c>
      <c r="B35" s="4" t="s">
        <v>39</v>
      </c>
      <c r="C35" s="3"/>
      <c r="D35" s="11">
        <v>7781</v>
      </c>
      <c r="E35" s="11">
        <v>6615</v>
      </c>
      <c r="F35" s="11">
        <v>1432</v>
      </c>
      <c r="G35" s="11">
        <v>867</v>
      </c>
      <c r="H35" s="11">
        <v>1623</v>
      </c>
      <c r="I35" s="11">
        <v>2018</v>
      </c>
      <c r="J35" s="11">
        <f t="shared" si="0"/>
        <v>20336</v>
      </c>
      <c r="K35" s="9">
        <f>J35/J40</f>
        <v>6.2075531538527519E-3</v>
      </c>
      <c r="L35" s="2"/>
    </row>
    <row r="36" spans="1:12" ht="18" customHeight="1" x14ac:dyDescent="0.15">
      <c r="A36" s="2" t="s">
        <v>137</v>
      </c>
      <c r="B36" s="4" t="s">
        <v>40</v>
      </c>
      <c r="C36" s="3"/>
      <c r="D36" s="11">
        <v>711</v>
      </c>
      <c r="E36" s="11">
        <v>249</v>
      </c>
      <c r="F36" s="11">
        <v>96</v>
      </c>
      <c r="G36" s="11">
        <v>0</v>
      </c>
      <c r="H36" s="11">
        <v>116</v>
      </c>
      <c r="I36" s="11">
        <v>531</v>
      </c>
      <c r="J36" s="11">
        <f t="shared" si="0"/>
        <v>1703</v>
      </c>
      <c r="K36" s="9">
        <f>J36/J40</f>
        <v>5.1983984170983662E-4</v>
      </c>
      <c r="L36" s="2"/>
    </row>
    <row r="37" spans="1:12" ht="18" customHeight="1" x14ac:dyDescent="0.15">
      <c r="A37" s="2" t="s">
        <v>138</v>
      </c>
      <c r="B37" s="4" t="s">
        <v>41</v>
      </c>
      <c r="C37" s="3"/>
      <c r="D37" s="11">
        <v>1197</v>
      </c>
      <c r="E37" s="11">
        <v>222</v>
      </c>
      <c r="F37" s="11">
        <v>1188</v>
      </c>
      <c r="G37" s="11">
        <v>88</v>
      </c>
      <c r="H37" s="11">
        <v>188</v>
      </c>
      <c r="I37" s="11">
        <v>351</v>
      </c>
      <c r="J37" s="11">
        <f t="shared" si="0"/>
        <v>3234</v>
      </c>
      <c r="K37" s="9">
        <f>J37/J40</f>
        <v>9.8717677515537954E-4</v>
      </c>
      <c r="L37" s="2"/>
    </row>
    <row r="38" spans="1:12" ht="18" customHeight="1" x14ac:dyDescent="0.15">
      <c r="A38" s="2" t="s">
        <v>139</v>
      </c>
      <c r="B38" s="4" t="s">
        <v>42</v>
      </c>
      <c r="C38" s="3"/>
      <c r="D38" s="11">
        <v>172</v>
      </c>
      <c r="E38" s="11">
        <v>0</v>
      </c>
      <c r="F38" s="11">
        <v>0</v>
      </c>
      <c r="G38" s="11">
        <v>0</v>
      </c>
      <c r="H38" s="11">
        <v>52</v>
      </c>
      <c r="I38" s="11">
        <v>0</v>
      </c>
      <c r="J38" s="11">
        <f t="shared" si="0"/>
        <v>224</v>
      </c>
      <c r="K38" s="9">
        <f>J38/J40</f>
        <v>6.8375880530242749E-5</v>
      </c>
      <c r="L38" s="2"/>
    </row>
    <row r="39" spans="1:12" ht="18" customHeight="1" x14ac:dyDescent="0.15">
      <c r="A39" s="6" t="s">
        <v>181</v>
      </c>
      <c r="B39" s="1" t="s">
        <v>67</v>
      </c>
      <c r="C39" s="7"/>
      <c r="D39" s="11">
        <v>52</v>
      </c>
      <c r="E39" s="11">
        <v>0</v>
      </c>
      <c r="F39" s="11">
        <v>52</v>
      </c>
      <c r="G39" s="11">
        <v>31</v>
      </c>
      <c r="H39" s="11">
        <v>1703</v>
      </c>
      <c r="I39" s="11">
        <v>831</v>
      </c>
      <c r="J39" s="11">
        <f t="shared" si="0"/>
        <v>2669</v>
      </c>
      <c r="K39" s="9">
        <f>J39/J40</f>
        <v>8.1471082649650845E-4</v>
      </c>
      <c r="L39" s="3"/>
    </row>
    <row r="40" spans="1:12" ht="18" customHeight="1" x14ac:dyDescent="0.15">
      <c r="A40" s="23" t="s">
        <v>184</v>
      </c>
      <c r="B40" s="12"/>
      <c r="C40" s="12"/>
      <c r="D40" s="11">
        <f t="shared" ref="D40:I40" si="1">SUM(D7:D39)</f>
        <v>723519</v>
      </c>
      <c r="E40" s="11">
        <f t="shared" si="1"/>
        <v>452858</v>
      </c>
      <c r="F40" s="11">
        <f t="shared" si="1"/>
        <v>441314</v>
      </c>
      <c r="G40" s="11">
        <f t="shared" si="1"/>
        <v>494142</v>
      </c>
      <c r="H40" s="11">
        <f t="shared" si="1"/>
        <v>549987</v>
      </c>
      <c r="I40" s="11">
        <f t="shared" si="1"/>
        <v>614189</v>
      </c>
      <c r="J40" s="11">
        <f t="shared" si="0"/>
        <v>3276009</v>
      </c>
      <c r="K40" s="2" t="s">
        <v>145</v>
      </c>
      <c r="L40" s="3"/>
    </row>
  </sheetData>
  <mergeCells count="10">
    <mergeCell ref="L4:L5"/>
    <mergeCell ref="A2:L2"/>
    <mergeCell ref="A3:L3"/>
    <mergeCell ref="L7:L27"/>
    <mergeCell ref="A40:C40"/>
    <mergeCell ref="A4:A5"/>
    <mergeCell ref="B4:B5"/>
    <mergeCell ref="C4:C5"/>
    <mergeCell ref="D4:J4"/>
    <mergeCell ref="K4:K5"/>
  </mergeCells>
  <phoneticPr fontId="2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  <ignoredErrors>
    <ignoredError sqref="D40:I4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D42" sqref="D42"/>
    </sheetView>
  </sheetViews>
  <sheetFormatPr defaultColWidth="9" defaultRowHeight="13.5" x14ac:dyDescent="0.15"/>
  <cols>
    <col min="1" max="1" width="6" customWidth="1"/>
    <col min="2" max="2" width="17.625" customWidth="1"/>
    <col min="3" max="3" width="21.25" customWidth="1"/>
    <col min="4" max="10" width="10.625" customWidth="1"/>
    <col min="11" max="11" width="13.625" customWidth="1"/>
  </cols>
  <sheetData>
    <row r="1" spans="1:11" x14ac:dyDescent="0.15">
      <c r="A1" t="s">
        <v>141</v>
      </c>
    </row>
    <row r="2" spans="1:11" ht="22.5" x14ac:dyDescent="0.15">
      <c r="A2" s="13" t="s">
        <v>179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0.100000000000001" customHeight="1" x14ac:dyDescent="0.15">
      <c r="A3" s="14" t="s">
        <v>193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5" spans="1:11" ht="20.100000000000001" customHeight="1" x14ac:dyDescent="0.15">
      <c r="A5" s="19" t="s">
        <v>69</v>
      </c>
      <c r="B5" s="19" t="s">
        <v>70</v>
      </c>
      <c r="C5" s="19" t="s">
        <v>71</v>
      </c>
      <c r="D5" s="24" t="s">
        <v>73</v>
      </c>
      <c r="E5" s="25"/>
      <c r="F5" s="25"/>
      <c r="G5" s="25"/>
      <c r="H5" s="25"/>
      <c r="I5" s="25"/>
      <c r="J5" s="26"/>
      <c r="K5" s="16" t="s">
        <v>142</v>
      </c>
    </row>
    <row r="6" spans="1:11" ht="20.100000000000001" customHeight="1" x14ac:dyDescent="0.15">
      <c r="A6" s="18"/>
      <c r="B6" s="18"/>
      <c r="C6" s="18"/>
      <c r="D6" s="10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10" t="s">
        <v>190</v>
      </c>
      <c r="J6" s="10" t="s">
        <v>192</v>
      </c>
      <c r="K6" s="27"/>
    </row>
    <row r="7" spans="1:11" ht="18" customHeight="1" x14ac:dyDescent="0.15">
      <c r="A7" s="2" t="s">
        <v>143</v>
      </c>
      <c r="B7" s="4" t="s">
        <v>144</v>
      </c>
      <c r="C7" s="3"/>
      <c r="D7" s="11">
        <v>22</v>
      </c>
      <c r="E7" s="11">
        <v>22</v>
      </c>
      <c r="F7" s="11">
        <v>22</v>
      </c>
      <c r="G7" s="11">
        <v>22</v>
      </c>
      <c r="H7" s="11">
        <v>22</v>
      </c>
      <c r="I7" s="11">
        <v>22</v>
      </c>
      <c r="J7" s="2" t="s">
        <v>145</v>
      </c>
      <c r="K7" s="2" t="s">
        <v>145</v>
      </c>
    </row>
    <row r="8" spans="1:11" ht="18" customHeight="1" x14ac:dyDescent="0.15">
      <c r="A8" s="2" t="s">
        <v>146</v>
      </c>
      <c r="B8" s="4" t="s">
        <v>43</v>
      </c>
      <c r="C8" s="2" t="s">
        <v>147</v>
      </c>
      <c r="D8" s="11">
        <v>5</v>
      </c>
      <c r="E8" s="11">
        <v>5</v>
      </c>
      <c r="F8" s="11">
        <v>5</v>
      </c>
      <c r="G8" s="11">
        <v>5</v>
      </c>
      <c r="H8" s="11">
        <v>5</v>
      </c>
      <c r="I8" s="11">
        <v>4</v>
      </c>
      <c r="J8" s="2" t="s">
        <v>145</v>
      </c>
      <c r="K8" s="2" t="s">
        <v>145</v>
      </c>
    </row>
    <row r="9" spans="1:11" ht="18" customHeight="1" x14ac:dyDescent="0.15">
      <c r="A9" s="2" t="s">
        <v>148</v>
      </c>
      <c r="B9" s="4"/>
      <c r="C9" s="2" t="s">
        <v>149</v>
      </c>
      <c r="D9" s="11">
        <v>5</v>
      </c>
      <c r="E9" s="11">
        <v>5</v>
      </c>
      <c r="F9" s="11">
        <v>5</v>
      </c>
      <c r="G9" s="11">
        <v>5</v>
      </c>
      <c r="H9" s="11">
        <v>5</v>
      </c>
      <c r="I9" s="11">
        <v>5</v>
      </c>
      <c r="J9" s="2" t="s">
        <v>145</v>
      </c>
      <c r="K9" s="2" t="s">
        <v>145</v>
      </c>
    </row>
    <row r="10" spans="1:11" ht="18" customHeight="1" x14ac:dyDescent="0.15">
      <c r="A10" s="2" t="s">
        <v>150</v>
      </c>
      <c r="B10" s="4"/>
      <c r="C10" s="2" t="s">
        <v>151</v>
      </c>
      <c r="D10" s="11">
        <v>10</v>
      </c>
      <c r="E10" s="11">
        <v>10</v>
      </c>
      <c r="F10" s="11">
        <v>10</v>
      </c>
      <c r="G10" s="11">
        <v>10</v>
      </c>
      <c r="H10" s="11">
        <v>10</v>
      </c>
      <c r="I10" s="11">
        <v>11</v>
      </c>
      <c r="J10" s="2" t="s">
        <v>145</v>
      </c>
      <c r="K10" s="2" t="s">
        <v>145</v>
      </c>
    </row>
    <row r="11" spans="1:11" ht="18" customHeight="1" x14ac:dyDescent="0.15">
      <c r="A11" s="2" t="s">
        <v>152</v>
      </c>
      <c r="B11" s="4"/>
      <c r="C11" s="2" t="s">
        <v>153</v>
      </c>
      <c r="D11" s="11">
        <v>2</v>
      </c>
      <c r="E11" s="11">
        <v>2</v>
      </c>
      <c r="F11" s="11">
        <v>2</v>
      </c>
      <c r="G11" s="11">
        <v>2</v>
      </c>
      <c r="H11" s="11">
        <v>2</v>
      </c>
      <c r="I11" s="11">
        <v>2</v>
      </c>
      <c r="J11" s="2" t="s">
        <v>145</v>
      </c>
      <c r="K11" s="2" t="s">
        <v>145</v>
      </c>
    </row>
    <row r="12" spans="1:11" ht="18" customHeight="1" x14ac:dyDescent="0.15">
      <c r="A12" s="2" t="s">
        <v>154</v>
      </c>
      <c r="B12" s="4" t="s">
        <v>155</v>
      </c>
      <c r="C12" s="2"/>
      <c r="D12" s="11">
        <v>249907</v>
      </c>
      <c r="E12" s="11">
        <v>52688</v>
      </c>
      <c r="F12" s="11">
        <v>5265</v>
      </c>
      <c r="G12" s="11">
        <v>16052</v>
      </c>
      <c r="H12" s="11">
        <v>37617</v>
      </c>
      <c r="I12" s="11">
        <v>74385</v>
      </c>
      <c r="J12" s="2">
        <f>SUM(D12:I12)</f>
        <v>435914</v>
      </c>
      <c r="K12" s="8">
        <f>J12/181</f>
        <v>2408.3646408839777</v>
      </c>
    </row>
    <row r="13" spans="1:11" ht="18" customHeight="1" x14ac:dyDescent="0.15">
      <c r="A13" s="2" t="s">
        <v>156</v>
      </c>
      <c r="B13" s="4" t="s">
        <v>43</v>
      </c>
      <c r="C13" s="2" t="s">
        <v>44</v>
      </c>
      <c r="D13" s="11">
        <v>38540</v>
      </c>
      <c r="E13" s="11">
        <v>9136</v>
      </c>
      <c r="F13" s="11">
        <v>857</v>
      </c>
      <c r="G13" s="11">
        <v>2123</v>
      </c>
      <c r="H13" s="11">
        <v>7625</v>
      </c>
      <c r="I13" s="11">
        <v>14975</v>
      </c>
      <c r="J13" s="2">
        <f>SUM(D13:I13)</f>
        <v>73256</v>
      </c>
      <c r="K13" s="8">
        <f t="shared" ref="K13:K35" si="0">J13/181</f>
        <v>404.7292817679558</v>
      </c>
    </row>
    <row r="14" spans="1:11" ht="18" customHeight="1" x14ac:dyDescent="0.15">
      <c r="A14" s="2" t="s">
        <v>157</v>
      </c>
      <c r="B14" s="4"/>
      <c r="C14" s="2" t="s">
        <v>45</v>
      </c>
      <c r="D14" s="11">
        <v>34790</v>
      </c>
      <c r="E14" s="11">
        <v>5971</v>
      </c>
      <c r="F14" s="11">
        <v>1176</v>
      </c>
      <c r="G14" s="11">
        <v>4475</v>
      </c>
      <c r="H14" s="11">
        <v>9577</v>
      </c>
      <c r="I14" s="11">
        <v>13291</v>
      </c>
      <c r="J14" s="2">
        <f t="shared" ref="J14:J35" si="1">SUM(D14:I14)</f>
        <v>69280</v>
      </c>
      <c r="K14" s="8">
        <f t="shared" si="0"/>
        <v>382.76243093922653</v>
      </c>
    </row>
    <row r="15" spans="1:11" ht="18" customHeight="1" x14ac:dyDescent="0.15">
      <c r="A15" s="2" t="s">
        <v>158</v>
      </c>
      <c r="B15" s="4"/>
      <c r="C15" s="2" t="s">
        <v>46</v>
      </c>
      <c r="D15" s="11">
        <v>35023</v>
      </c>
      <c r="E15" s="11">
        <v>6224</v>
      </c>
      <c r="F15" s="11">
        <v>1393</v>
      </c>
      <c r="G15" s="11">
        <v>3965</v>
      </c>
      <c r="H15" s="11">
        <v>6657</v>
      </c>
      <c r="I15" s="11">
        <v>9423</v>
      </c>
      <c r="J15" s="2">
        <f t="shared" si="1"/>
        <v>62685</v>
      </c>
      <c r="K15" s="8">
        <f t="shared" si="0"/>
        <v>346.32596685082871</v>
      </c>
    </row>
    <row r="16" spans="1:11" ht="18" customHeight="1" x14ac:dyDescent="0.15">
      <c r="A16" s="2" t="s">
        <v>159</v>
      </c>
      <c r="B16" s="4"/>
      <c r="C16" s="2" t="s">
        <v>47</v>
      </c>
      <c r="D16" s="11">
        <v>5467</v>
      </c>
      <c r="E16" s="11">
        <v>309</v>
      </c>
      <c r="F16" s="11">
        <v>126</v>
      </c>
      <c r="G16" s="11">
        <v>42</v>
      </c>
      <c r="H16" s="11">
        <v>157</v>
      </c>
      <c r="I16" s="11">
        <v>448</v>
      </c>
      <c r="J16" s="2">
        <f t="shared" si="1"/>
        <v>6549</v>
      </c>
      <c r="K16" s="8">
        <f t="shared" si="0"/>
        <v>36.182320441988949</v>
      </c>
    </row>
    <row r="17" spans="1:11" ht="18" customHeight="1" x14ac:dyDescent="0.15">
      <c r="A17" s="2" t="s">
        <v>160</v>
      </c>
      <c r="B17" s="4"/>
      <c r="C17" s="2" t="s">
        <v>48</v>
      </c>
      <c r="D17" s="11">
        <v>5356</v>
      </c>
      <c r="E17" s="11">
        <v>6419</v>
      </c>
      <c r="F17" s="11">
        <v>300</v>
      </c>
      <c r="G17" s="11">
        <v>815</v>
      </c>
      <c r="H17" s="11">
        <v>1882</v>
      </c>
      <c r="I17" s="11">
        <v>2003</v>
      </c>
      <c r="J17" s="2">
        <f t="shared" si="1"/>
        <v>16775</v>
      </c>
      <c r="K17" s="8">
        <f t="shared" si="0"/>
        <v>92.679558011049721</v>
      </c>
    </row>
    <row r="18" spans="1:11" ht="18" customHeight="1" x14ac:dyDescent="0.15">
      <c r="A18" s="2" t="s">
        <v>161</v>
      </c>
      <c r="B18" s="4"/>
      <c r="C18" s="2" t="s">
        <v>49</v>
      </c>
      <c r="D18" s="11">
        <v>6052</v>
      </c>
      <c r="E18" s="11">
        <v>532</v>
      </c>
      <c r="F18" s="11">
        <v>284</v>
      </c>
      <c r="G18" s="11">
        <v>453</v>
      </c>
      <c r="H18" s="11">
        <v>1072</v>
      </c>
      <c r="I18" s="11">
        <v>1206</v>
      </c>
      <c r="J18" s="2">
        <f t="shared" si="1"/>
        <v>9599</v>
      </c>
      <c r="K18" s="8">
        <f t="shared" si="0"/>
        <v>53.033149171270715</v>
      </c>
    </row>
    <row r="19" spans="1:11" ht="18" customHeight="1" x14ac:dyDescent="0.15">
      <c r="A19" s="2" t="s">
        <v>162</v>
      </c>
      <c r="B19" s="4"/>
      <c r="C19" s="2" t="s">
        <v>50</v>
      </c>
      <c r="D19" s="11">
        <v>1283</v>
      </c>
      <c r="E19" s="11">
        <v>27</v>
      </c>
      <c r="F19" s="11">
        <v>7</v>
      </c>
      <c r="G19" s="11">
        <v>0</v>
      </c>
      <c r="H19" s="11">
        <v>21</v>
      </c>
      <c r="I19" s="11">
        <v>144</v>
      </c>
      <c r="J19" s="2">
        <f t="shared" si="1"/>
        <v>1482</v>
      </c>
      <c r="K19" s="8">
        <f t="shared" si="0"/>
        <v>8.1878453038674035</v>
      </c>
    </row>
    <row r="20" spans="1:11" ht="18" customHeight="1" x14ac:dyDescent="0.15">
      <c r="A20" s="2" t="s">
        <v>163</v>
      </c>
      <c r="B20" s="4"/>
      <c r="C20" s="2" t="s">
        <v>51</v>
      </c>
      <c r="D20" s="11">
        <v>10305</v>
      </c>
      <c r="E20" s="11">
        <v>686</v>
      </c>
      <c r="F20" s="11">
        <v>85</v>
      </c>
      <c r="G20" s="11">
        <v>317</v>
      </c>
      <c r="H20" s="11">
        <v>818</v>
      </c>
      <c r="I20" s="11">
        <v>1425</v>
      </c>
      <c r="J20" s="2">
        <f t="shared" si="1"/>
        <v>13636</v>
      </c>
      <c r="K20" s="8">
        <f t="shared" si="0"/>
        <v>75.337016574585633</v>
      </c>
    </row>
    <row r="21" spans="1:11" ht="18" customHeight="1" x14ac:dyDescent="0.15">
      <c r="A21" s="2" t="s">
        <v>164</v>
      </c>
      <c r="B21" s="4"/>
      <c r="C21" s="2" t="s">
        <v>52</v>
      </c>
      <c r="D21" s="11">
        <v>4429</v>
      </c>
      <c r="E21" s="11">
        <v>125</v>
      </c>
      <c r="F21" s="11">
        <v>79</v>
      </c>
      <c r="G21" s="11">
        <v>142</v>
      </c>
      <c r="H21" s="11">
        <v>345</v>
      </c>
      <c r="I21" s="11">
        <v>550</v>
      </c>
      <c r="J21" s="2">
        <f t="shared" si="1"/>
        <v>5670</v>
      </c>
      <c r="K21" s="8">
        <f t="shared" si="0"/>
        <v>31.325966850828728</v>
      </c>
    </row>
    <row r="22" spans="1:11" ht="18" customHeight="1" x14ac:dyDescent="0.15">
      <c r="A22" s="2" t="s">
        <v>165</v>
      </c>
      <c r="B22" s="4"/>
      <c r="C22" s="2" t="s">
        <v>53</v>
      </c>
      <c r="D22" s="11">
        <v>7633</v>
      </c>
      <c r="E22" s="11">
        <v>424</v>
      </c>
      <c r="F22" s="11">
        <v>0</v>
      </c>
      <c r="G22" s="11">
        <v>317</v>
      </c>
      <c r="H22" s="11">
        <v>1263</v>
      </c>
      <c r="I22" s="11">
        <v>2576</v>
      </c>
      <c r="J22" s="2">
        <f t="shared" si="1"/>
        <v>12213</v>
      </c>
      <c r="K22" s="8">
        <f t="shared" si="0"/>
        <v>67.475138121546962</v>
      </c>
    </row>
    <row r="23" spans="1:11" ht="18" customHeight="1" x14ac:dyDescent="0.15">
      <c r="A23" s="2" t="s">
        <v>166</v>
      </c>
      <c r="B23" s="4"/>
      <c r="C23" s="2" t="s">
        <v>54</v>
      </c>
      <c r="D23" s="11">
        <v>8599</v>
      </c>
      <c r="E23" s="11">
        <v>1018</v>
      </c>
      <c r="F23" s="11">
        <v>272</v>
      </c>
      <c r="G23" s="11">
        <v>734</v>
      </c>
      <c r="H23" s="11">
        <v>1586</v>
      </c>
      <c r="I23" s="11">
        <v>2708</v>
      </c>
      <c r="J23" s="2">
        <f t="shared" si="1"/>
        <v>14917</v>
      </c>
      <c r="K23" s="8">
        <f t="shared" si="0"/>
        <v>82.414364640883974</v>
      </c>
    </row>
    <row r="24" spans="1:11" ht="18" customHeight="1" x14ac:dyDescent="0.15">
      <c r="A24" s="2" t="s">
        <v>167</v>
      </c>
      <c r="B24" s="4"/>
      <c r="C24" s="2" t="s">
        <v>55</v>
      </c>
      <c r="D24" s="11">
        <v>17363</v>
      </c>
      <c r="E24" s="11">
        <v>2680</v>
      </c>
      <c r="F24" s="11">
        <v>395</v>
      </c>
      <c r="G24" s="11">
        <v>863</v>
      </c>
      <c r="H24" s="11">
        <v>2772</v>
      </c>
      <c r="I24" s="11">
        <v>4689</v>
      </c>
      <c r="J24" s="2">
        <f t="shared" si="1"/>
        <v>28762</v>
      </c>
      <c r="K24" s="8">
        <f t="shared" si="0"/>
        <v>158.9060773480663</v>
      </c>
    </row>
    <row r="25" spans="1:11" ht="18" customHeight="1" x14ac:dyDescent="0.15">
      <c r="A25" s="2" t="s">
        <v>168</v>
      </c>
      <c r="B25" s="4"/>
      <c r="C25" s="2" t="s">
        <v>56</v>
      </c>
      <c r="D25" s="11">
        <v>16679</v>
      </c>
      <c r="E25" s="11">
        <v>1855</v>
      </c>
      <c r="F25" s="11">
        <v>0</v>
      </c>
      <c r="G25" s="11">
        <v>711</v>
      </c>
      <c r="H25" s="11">
        <v>2011</v>
      </c>
      <c r="I25" s="11">
        <v>4149</v>
      </c>
      <c r="J25" s="2">
        <f t="shared" si="1"/>
        <v>25405</v>
      </c>
      <c r="K25" s="8">
        <f t="shared" si="0"/>
        <v>140.35911602209944</v>
      </c>
    </row>
    <row r="26" spans="1:11" ht="18" customHeight="1" x14ac:dyDescent="0.15">
      <c r="A26" s="11" t="s">
        <v>169</v>
      </c>
      <c r="B26" s="4"/>
      <c r="C26" s="2" t="s">
        <v>57</v>
      </c>
      <c r="D26" s="11">
        <v>11394</v>
      </c>
      <c r="E26" s="11">
        <v>954</v>
      </c>
      <c r="F26" s="11">
        <v>91</v>
      </c>
      <c r="G26" s="11">
        <v>349</v>
      </c>
      <c r="H26" s="11">
        <v>865</v>
      </c>
      <c r="I26" s="11">
        <v>1632</v>
      </c>
      <c r="J26" s="2">
        <f t="shared" si="1"/>
        <v>15285</v>
      </c>
      <c r="K26" s="8">
        <f t="shared" si="0"/>
        <v>84.447513812154696</v>
      </c>
    </row>
    <row r="27" spans="1:11" ht="18" customHeight="1" x14ac:dyDescent="0.15">
      <c r="A27" s="11" t="s">
        <v>170</v>
      </c>
      <c r="B27" s="4"/>
      <c r="C27" s="2" t="s">
        <v>58</v>
      </c>
      <c r="D27" s="11">
        <v>2783</v>
      </c>
      <c r="E27" s="11">
        <v>156</v>
      </c>
      <c r="F27" s="11">
        <v>25</v>
      </c>
      <c r="G27" s="11">
        <v>121</v>
      </c>
      <c r="H27" s="11">
        <v>416</v>
      </c>
      <c r="I27" s="11">
        <v>919</v>
      </c>
      <c r="J27" s="2">
        <f t="shared" si="1"/>
        <v>4420</v>
      </c>
      <c r="K27" s="8">
        <f t="shared" si="0"/>
        <v>24.41988950276243</v>
      </c>
    </row>
    <row r="28" spans="1:11" ht="18" customHeight="1" x14ac:dyDescent="0.15">
      <c r="A28" s="11" t="s">
        <v>171</v>
      </c>
      <c r="B28" s="4"/>
      <c r="C28" s="2" t="s">
        <v>59</v>
      </c>
      <c r="D28" s="11">
        <v>5450</v>
      </c>
      <c r="E28" s="11">
        <v>748</v>
      </c>
      <c r="F28" s="11">
        <v>54</v>
      </c>
      <c r="G28" s="11">
        <v>109</v>
      </c>
      <c r="H28" s="11">
        <v>132</v>
      </c>
      <c r="I28" s="11">
        <v>707</v>
      </c>
      <c r="J28" s="2">
        <f t="shared" si="1"/>
        <v>7200</v>
      </c>
      <c r="K28" s="8">
        <f t="shared" si="0"/>
        <v>39.77900552486188</v>
      </c>
    </row>
    <row r="29" spans="1:11" ht="18" customHeight="1" x14ac:dyDescent="0.15">
      <c r="A29" s="11" t="s">
        <v>172</v>
      </c>
      <c r="B29" s="4"/>
      <c r="C29" s="2" t="s">
        <v>60</v>
      </c>
      <c r="D29" s="11">
        <v>1344</v>
      </c>
      <c r="E29" s="11">
        <v>45</v>
      </c>
      <c r="F29" s="11">
        <v>1</v>
      </c>
      <c r="G29" s="11">
        <v>0</v>
      </c>
      <c r="H29" s="11">
        <v>0</v>
      </c>
      <c r="I29" s="11">
        <v>122</v>
      </c>
      <c r="J29" s="2">
        <f t="shared" si="1"/>
        <v>1512</v>
      </c>
      <c r="K29" s="8">
        <f t="shared" si="0"/>
        <v>8.3535911602209953</v>
      </c>
    </row>
    <row r="30" spans="1:11" ht="18" customHeight="1" x14ac:dyDescent="0.15">
      <c r="A30" s="11" t="s">
        <v>173</v>
      </c>
      <c r="B30" s="4"/>
      <c r="C30" s="2" t="s">
        <v>61</v>
      </c>
      <c r="D30" s="11">
        <v>2394</v>
      </c>
      <c r="E30" s="11">
        <v>142</v>
      </c>
      <c r="F30" s="11">
        <v>80</v>
      </c>
      <c r="G30" s="11">
        <v>0</v>
      </c>
      <c r="H30" s="11">
        <v>102</v>
      </c>
      <c r="I30" s="11">
        <v>943</v>
      </c>
      <c r="J30" s="2">
        <f t="shared" si="1"/>
        <v>3661</v>
      </c>
      <c r="K30" s="8">
        <f t="shared" si="0"/>
        <v>20.226519337016576</v>
      </c>
    </row>
    <row r="31" spans="1:11" ht="18" customHeight="1" x14ac:dyDescent="0.15">
      <c r="A31" s="11" t="s">
        <v>174</v>
      </c>
      <c r="B31" s="4"/>
      <c r="C31" s="2" t="s">
        <v>62</v>
      </c>
      <c r="D31" s="11">
        <v>542</v>
      </c>
      <c r="E31" s="11">
        <v>0</v>
      </c>
      <c r="F31" s="11">
        <v>0</v>
      </c>
      <c r="G31" s="11">
        <v>0</v>
      </c>
      <c r="H31" s="11">
        <v>0</v>
      </c>
      <c r="I31" s="11">
        <v>46</v>
      </c>
      <c r="J31" s="2">
        <f t="shared" si="1"/>
        <v>588</v>
      </c>
      <c r="K31" s="8">
        <f t="shared" si="0"/>
        <v>3.2486187845303869</v>
      </c>
    </row>
    <row r="32" spans="1:11" ht="18" customHeight="1" x14ac:dyDescent="0.15">
      <c r="A32" s="11" t="s">
        <v>175</v>
      </c>
      <c r="B32" s="4"/>
      <c r="C32" s="2" t="s">
        <v>63</v>
      </c>
      <c r="D32" s="11">
        <v>13763</v>
      </c>
      <c r="E32" s="11">
        <v>9414</v>
      </c>
      <c r="F32" s="11">
        <v>0</v>
      </c>
      <c r="G32" s="11">
        <v>0</v>
      </c>
      <c r="H32" s="11">
        <v>0</v>
      </c>
      <c r="I32" s="11">
        <v>7170</v>
      </c>
      <c r="J32" s="2">
        <f t="shared" si="1"/>
        <v>30347</v>
      </c>
      <c r="K32" s="8">
        <f t="shared" si="0"/>
        <v>167.66298342541435</v>
      </c>
    </row>
    <row r="33" spans="1:11" ht="18" customHeight="1" x14ac:dyDescent="0.15">
      <c r="A33" s="11" t="s">
        <v>176</v>
      </c>
      <c r="B33" s="4"/>
      <c r="C33" s="2" t="s">
        <v>64</v>
      </c>
      <c r="D33" s="11">
        <v>5268</v>
      </c>
      <c r="E33" s="11">
        <v>2028</v>
      </c>
      <c r="F33" s="11">
        <v>0</v>
      </c>
      <c r="G33" s="11">
        <v>355</v>
      </c>
      <c r="H33" s="11">
        <v>76</v>
      </c>
      <c r="I33" s="11">
        <v>2442</v>
      </c>
      <c r="J33" s="2">
        <f t="shared" si="1"/>
        <v>10169</v>
      </c>
      <c r="K33" s="8">
        <f t="shared" si="0"/>
        <v>56.182320441988949</v>
      </c>
    </row>
    <row r="34" spans="1:11" ht="18" customHeight="1" x14ac:dyDescent="0.15">
      <c r="A34" s="11" t="s">
        <v>177</v>
      </c>
      <c r="B34" s="4"/>
      <c r="C34" s="2" t="s">
        <v>65</v>
      </c>
      <c r="D34" s="11">
        <v>11269</v>
      </c>
      <c r="E34" s="11">
        <v>2409</v>
      </c>
      <c r="F34" s="11">
        <v>40</v>
      </c>
      <c r="G34" s="11">
        <v>161</v>
      </c>
      <c r="H34" s="11">
        <v>240</v>
      </c>
      <c r="I34" s="11">
        <v>2817</v>
      </c>
      <c r="J34" s="2">
        <f t="shared" si="1"/>
        <v>16936</v>
      </c>
      <c r="K34" s="8">
        <f t="shared" si="0"/>
        <v>93.569060773480658</v>
      </c>
    </row>
    <row r="35" spans="1:11" ht="18" customHeight="1" x14ac:dyDescent="0.15">
      <c r="A35" s="11" t="s">
        <v>178</v>
      </c>
      <c r="B35" s="4"/>
      <c r="C35" s="2" t="s">
        <v>66</v>
      </c>
      <c r="D35" s="11">
        <v>4181</v>
      </c>
      <c r="E35" s="11">
        <v>1386</v>
      </c>
      <c r="F35" s="11">
        <v>0</v>
      </c>
      <c r="G35" s="11">
        <v>0</v>
      </c>
      <c r="H35" s="11">
        <v>0</v>
      </c>
      <c r="I35" s="28">
        <v>0</v>
      </c>
      <c r="J35" s="2">
        <f t="shared" si="1"/>
        <v>5567</v>
      </c>
      <c r="K35" s="8">
        <f t="shared" si="0"/>
        <v>30.756906077348066</v>
      </c>
    </row>
  </sheetData>
  <mergeCells count="7">
    <mergeCell ref="A2:K2"/>
    <mergeCell ref="A3:K3"/>
    <mergeCell ref="D5:J5"/>
    <mergeCell ref="A5:A6"/>
    <mergeCell ref="B5:B6"/>
    <mergeCell ref="C5:C6"/>
    <mergeCell ref="K5:K6"/>
  </mergeCells>
  <phoneticPr fontId="2" type="noConversion"/>
  <printOptions horizontalCentered="1"/>
  <pageMargins left="0.70866141732283472" right="0.74803149606299213" top="0.59055118110236227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市场运行监测</vt:lpstr>
      <vt:lpstr>客流地区分布</vt:lpstr>
      <vt:lpstr>客运站运行监测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2021-08-23T09:44:32Z</cp:lastPrinted>
  <dcterms:created xsi:type="dcterms:W3CDTF">2021-01-21T07:55:00Z</dcterms:created>
  <dcterms:modified xsi:type="dcterms:W3CDTF">2022-07-14T07:38:23Z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