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2"/>
  </bookViews>
  <sheets>
    <sheet name="市场运行监测" sheetId="10" r:id="rId1"/>
    <sheet name="客流地区分布" sheetId="11" r:id="rId2"/>
    <sheet name="客运站运行监测" sheetId="12" r:id="rId3"/>
  </sheets>
  <calcPr calcId="144525"/>
</workbook>
</file>

<file path=xl/sharedStrings.xml><?xml version="1.0" encoding="utf-8"?>
<sst xmlns="http://schemas.openxmlformats.org/spreadsheetml/2006/main" count="243" uniqueCount="196">
  <si>
    <t>表1</t>
  </si>
  <si>
    <t>东莞市道路客运行业市场运行监测指标统计表</t>
  </si>
  <si>
    <t>统计周期：2023年1-6月</t>
  </si>
  <si>
    <t>序号</t>
  </si>
  <si>
    <t>一级指标</t>
  </si>
  <si>
    <t>二级指标</t>
  </si>
  <si>
    <t>三级指标</t>
  </si>
  <si>
    <t>指标数</t>
  </si>
  <si>
    <t>1月</t>
  </si>
  <si>
    <t>2月</t>
  </si>
  <si>
    <t>3月</t>
  </si>
  <si>
    <t>4月</t>
  </si>
  <si>
    <t>5月</t>
  </si>
  <si>
    <t>6月</t>
  </si>
  <si>
    <t>综合</t>
  </si>
  <si>
    <t>a1</t>
  </si>
  <si>
    <t>行业概况
（运能指标）</t>
  </si>
  <si>
    <t>客运企业（家）</t>
  </si>
  <si>
    <t>-</t>
  </si>
  <si>
    <t>a2</t>
  </si>
  <si>
    <t>客运指标数（个）</t>
  </si>
  <si>
    <t>a3</t>
  </si>
  <si>
    <t xml:space="preserve">    其中：</t>
  </si>
  <si>
    <t>省际班车指标</t>
  </si>
  <si>
    <t>a4</t>
  </si>
  <si>
    <t>市际班车指标</t>
  </si>
  <si>
    <t>a5</t>
  </si>
  <si>
    <t>市际包车指标</t>
  </si>
  <si>
    <t>a6</t>
  </si>
  <si>
    <t>市内包车指标</t>
  </si>
  <si>
    <t>a7</t>
  </si>
  <si>
    <t>营运客车（辆）</t>
  </si>
  <si>
    <t>a8</t>
  </si>
  <si>
    <t>座位数（个）</t>
  </si>
  <si>
    <t>a9</t>
  </si>
  <si>
    <t>行业运营
（市场指标）</t>
  </si>
  <si>
    <t>日均在营运车辆数（辆）</t>
  </si>
  <si>
    <t>a10</t>
  </si>
  <si>
    <t>统计周期客运总量（人次）</t>
  </si>
  <si>
    <t>a11</t>
  </si>
  <si>
    <t>班车</t>
  </si>
  <si>
    <t>a12</t>
  </si>
  <si>
    <t>包车</t>
  </si>
  <si>
    <t>a13</t>
  </si>
  <si>
    <t>定制客运</t>
  </si>
  <si>
    <t>a14</t>
  </si>
  <si>
    <t>日均客运量（人次）</t>
  </si>
  <si>
    <t>a15</t>
  </si>
  <si>
    <t>a16</t>
  </si>
  <si>
    <t>a17</t>
  </si>
  <si>
    <t>a18</t>
  </si>
  <si>
    <t>行业状况分析
（决策指标）</t>
  </si>
  <si>
    <t>指标利用率</t>
  </si>
  <si>
    <t>a19</t>
  </si>
  <si>
    <t>出车率</t>
  </si>
  <si>
    <t>a20</t>
  </si>
  <si>
    <t>运能利用率</t>
  </si>
  <si>
    <t>表2</t>
  </si>
  <si>
    <t>东莞市道路客运行业客流地区分布指标统计表</t>
  </si>
  <si>
    <t>客运量（人次）</t>
  </si>
  <si>
    <t>占比（%）</t>
  </si>
  <si>
    <t>说明</t>
  </si>
  <si>
    <t>b1</t>
  </si>
  <si>
    <t>广东</t>
  </si>
  <si>
    <t>b2</t>
  </si>
  <si>
    <t>广州</t>
  </si>
  <si>
    <t>该部分统计反映东莞至广东省内各地市客运量的占比情况</t>
  </si>
  <si>
    <t>b3</t>
  </si>
  <si>
    <t>深圳</t>
  </si>
  <si>
    <t>b4</t>
  </si>
  <si>
    <t>珠海</t>
  </si>
  <si>
    <t>b5</t>
  </si>
  <si>
    <t>汕头</t>
  </si>
  <si>
    <t>b6</t>
  </si>
  <si>
    <t>佛山</t>
  </si>
  <si>
    <t>b7</t>
  </si>
  <si>
    <t>韶关</t>
  </si>
  <si>
    <t>b8</t>
  </si>
  <si>
    <t>湛江</t>
  </si>
  <si>
    <t>b9</t>
  </si>
  <si>
    <t>肇庆</t>
  </si>
  <si>
    <t>b10</t>
  </si>
  <si>
    <t>江门</t>
  </si>
  <si>
    <t>b11</t>
  </si>
  <si>
    <t>茂名</t>
  </si>
  <si>
    <t>b12</t>
  </si>
  <si>
    <t>惠州</t>
  </si>
  <si>
    <t>b13</t>
  </si>
  <si>
    <t>梅州</t>
  </si>
  <si>
    <t>b14</t>
  </si>
  <si>
    <t>汕尾</t>
  </si>
  <si>
    <t>b15</t>
  </si>
  <si>
    <t>河源</t>
  </si>
  <si>
    <t>b16</t>
  </si>
  <si>
    <t>阳江</t>
  </si>
  <si>
    <t>b17</t>
  </si>
  <si>
    <t>清远</t>
  </si>
  <si>
    <t>b18</t>
  </si>
  <si>
    <t>东莞</t>
  </si>
  <si>
    <t>b19</t>
  </si>
  <si>
    <t>中山</t>
  </si>
  <si>
    <t>b20</t>
  </si>
  <si>
    <t>潮州</t>
  </si>
  <si>
    <t>b21</t>
  </si>
  <si>
    <t>揭阳</t>
  </si>
  <si>
    <t>b22</t>
  </si>
  <si>
    <t>云浮</t>
  </si>
  <si>
    <t>b23</t>
  </si>
  <si>
    <t>广西</t>
  </si>
  <si>
    <t>b24</t>
  </si>
  <si>
    <t>湖南</t>
  </si>
  <si>
    <t>b25</t>
  </si>
  <si>
    <t>江西</t>
  </si>
  <si>
    <t>b26</t>
  </si>
  <si>
    <t>湖北</t>
  </si>
  <si>
    <t>b27</t>
  </si>
  <si>
    <t>贵州</t>
  </si>
  <si>
    <t>b28</t>
  </si>
  <si>
    <t>河南</t>
  </si>
  <si>
    <t>b29</t>
  </si>
  <si>
    <t>四川</t>
  </si>
  <si>
    <t>b30</t>
  </si>
  <si>
    <t>云南</t>
  </si>
  <si>
    <t>b31</t>
  </si>
  <si>
    <t>福建</t>
  </si>
  <si>
    <t>b32</t>
  </si>
  <si>
    <t>海南</t>
  </si>
  <si>
    <t>b33</t>
  </si>
  <si>
    <t>安徽</t>
  </si>
  <si>
    <t>b44</t>
  </si>
  <si>
    <t>其他</t>
  </si>
  <si>
    <t>统计周期客运总量</t>
  </si>
  <si>
    <t>表3</t>
  </si>
  <si>
    <t>东莞市汽车客运站运行监测指标统计表</t>
  </si>
  <si>
    <t>日均发送量（人次）</t>
  </si>
  <si>
    <t>c1</t>
  </si>
  <si>
    <t>汽车客运站（个）</t>
  </si>
  <si>
    <t>c2</t>
  </si>
  <si>
    <t>其中：</t>
  </si>
  <si>
    <t>一级站</t>
  </si>
  <si>
    <t>c3</t>
  </si>
  <si>
    <t>二级站</t>
  </si>
  <si>
    <t>c4</t>
  </si>
  <si>
    <t>三级站</t>
  </si>
  <si>
    <t>c5</t>
  </si>
  <si>
    <t>便捷站</t>
  </si>
  <si>
    <t>c6</t>
  </si>
  <si>
    <t>发送量（人次）</t>
  </si>
  <si>
    <t>c7</t>
  </si>
  <si>
    <t>南城车站</t>
  </si>
  <si>
    <t>c8</t>
  </si>
  <si>
    <t>汽车东站</t>
  </si>
  <si>
    <t>c9</t>
  </si>
  <si>
    <t>长安车站</t>
  </si>
  <si>
    <t>c10</t>
  </si>
  <si>
    <t>振通车站</t>
  </si>
  <si>
    <t>c11</t>
  </si>
  <si>
    <t>石龙车站</t>
  </si>
  <si>
    <t>c12</t>
  </si>
  <si>
    <t>中堂车站</t>
  </si>
  <si>
    <t>c13</t>
  </si>
  <si>
    <t>清溪车站</t>
  </si>
  <si>
    <t>c14</t>
  </si>
  <si>
    <t>虎门车站</t>
  </si>
  <si>
    <t>c15</t>
  </si>
  <si>
    <t>常平车站</t>
  </si>
  <si>
    <t>c16</t>
  </si>
  <si>
    <t>厚街车站</t>
  </si>
  <si>
    <t>c17</t>
  </si>
  <si>
    <t>大朗车站</t>
  </si>
  <si>
    <t>c18</t>
  </si>
  <si>
    <t>凤岗车站</t>
  </si>
  <si>
    <t>c19</t>
  </si>
  <si>
    <t>石排车站</t>
  </si>
  <si>
    <t>c20</t>
  </si>
  <si>
    <t>塘厦车站</t>
  </si>
  <si>
    <t>c21</t>
  </si>
  <si>
    <t>黄江车站</t>
  </si>
  <si>
    <t>c22</t>
  </si>
  <si>
    <t>汽车北站</t>
  </si>
  <si>
    <t>c23</t>
  </si>
  <si>
    <t>松山湖车站</t>
  </si>
  <si>
    <t>c24</t>
  </si>
  <si>
    <t>南城候机楼招呼站</t>
  </si>
  <si>
    <t>c25</t>
  </si>
  <si>
    <t>东城候机楼招呼站</t>
  </si>
  <si>
    <t>c26</t>
  </si>
  <si>
    <t>万江候机楼招呼站</t>
  </si>
  <si>
    <t>c27</t>
  </si>
  <si>
    <t>松山湖候机楼招呼站</t>
  </si>
  <si>
    <t>c28</t>
  </si>
  <si>
    <t>道滘镇文一招呼站</t>
  </si>
  <si>
    <t>c29</t>
  </si>
  <si>
    <t>厚街高速服务区招呼站</t>
  </si>
  <si>
    <t>c30</t>
  </si>
  <si>
    <t>厚街珊美招呼站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</si>
</sst>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/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2" fillId="0" borderId="5" xfId="5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49" applyFill="1" applyBorder="1" applyAlignment="1">
      <alignment horizontal="center" vertical="center" wrapText="1"/>
    </xf>
    <xf numFmtId="0" fontId="0" fillId="0" borderId="5" xfId="49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10" fontId="0" fillId="0" borderId="5" xfId="0" applyNumberForma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D9" sqref="D9"/>
    </sheetView>
  </sheetViews>
  <sheetFormatPr defaultColWidth="9" defaultRowHeight="13.5"/>
  <cols>
    <col min="1" max="1" width="6" style="1" customWidth="1"/>
    <col min="2" max="2" width="13.625" style="1" customWidth="1"/>
    <col min="3" max="3" width="22.75" style="1" customWidth="1"/>
    <col min="4" max="4" width="13.625" style="1" customWidth="1"/>
    <col min="5" max="10" width="10.625" style="1" customWidth="1"/>
    <col min="11" max="11" width="12.25" style="1" customWidth="1"/>
    <col min="12" max="16384" width="9" style="1"/>
  </cols>
  <sheetData>
    <row r="1" spans="1:1">
      <c r="A1" s="1" t="s">
        <v>0</v>
      </c>
    </row>
    <row r="2" ht="22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3.25" customHeight="1" spans="1:1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0.1" customHeight="1" spans="1:11">
      <c r="A4" s="5" t="s">
        <v>3</v>
      </c>
      <c r="B4" s="5" t="s">
        <v>4</v>
      </c>
      <c r="C4" s="5" t="s">
        <v>5</v>
      </c>
      <c r="D4" s="5" t="s">
        <v>6</v>
      </c>
      <c r="E4" s="10" t="s">
        <v>7</v>
      </c>
      <c r="F4" s="10"/>
      <c r="G4" s="10"/>
      <c r="H4" s="10"/>
      <c r="I4" s="10"/>
      <c r="J4" s="10"/>
      <c r="K4" s="10"/>
    </row>
    <row r="5" ht="20.1" customHeight="1" spans="1:11">
      <c r="A5" s="8"/>
      <c r="B5" s="8"/>
      <c r="C5" s="8"/>
      <c r="D5" s="8"/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</row>
    <row r="6" ht="20.1" customHeight="1" spans="1:11">
      <c r="A6" s="10" t="s">
        <v>15</v>
      </c>
      <c r="B6" s="14" t="s">
        <v>16</v>
      </c>
      <c r="C6" s="35" t="s">
        <v>17</v>
      </c>
      <c r="D6" s="35"/>
      <c r="E6" s="10">
        <v>39</v>
      </c>
      <c r="F6" s="10">
        <v>38</v>
      </c>
      <c r="G6" s="10">
        <v>38</v>
      </c>
      <c r="H6" s="10">
        <v>39</v>
      </c>
      <c r="I6" s="10">
        <v>39</v>
      </c>
      <c r="J6" s="10">
        <v>38</v>
      </c>
      <c r="K6" s="10" t="s">
        <v>18</v>
      </c>
    </row>
    <row r="7" ht="20.1" customHeight="1" spans="1:11">
      <c r="A7" s="10" t="s">
        <v>19</v>
      </c>
      <c r="B7" s="36"/>
      <c r="C7" s="35" t="s">
        <v>20</v>
      </c>
      <c r="D7" s="35"/>
      <c r="E7" s="10">
        <v>2257</v>
      </c>
      <c r="F7" s="10">
        <v>2257</v>
      </c>
      <c r="G7" s="10">
        <v>2257</v>
      </c>
      <c r="H7" s="10">
        <v>2287</v>
      </c>
      <c r="I7" s="10">
        <v>2287</v>
      </c>
      <c r="J7" s="10">
        <v>2287</v>
      </c>
      <c r="K7" s="10" t="s">
        <v>18</v>
      </c>
    </row>
    <row r="8" ht="20.1" customHeight="1" spans="1:11">
      <c r="A8" s="10" t="s">
        <v>21</v>
      </c>
      <c r="B8" s="36"/>
      <c r="C8" s="35" t="s">
        <v>22</v>
      </c>
      <c r="D8" s="10" t="s">
        <v>23</v>
      </c>
      <c r="E8" s="10">
        <v>210</v>
      </c>
      <c r="F8" s="10">
        <v>210</v>
      </c>
      <c r="G8" s="10">
        <v>210</v>
      </c>
      <c r="H8" s="10">
        <v>210</v>
      </c>
      <c r="I8" s="10">
        <v>210</v>
      </c>
      <c r="J8" s="10">
        <v>210</v>
      </c>
      <c r="K8" s="10" t="s">
        <v>18</v>
      </c>
    </row>
    <row r="9" ht="20.1" customHeight="1" spans="1:11">
      <c r="A9" s="10" t="s">
        <v>24</v>
      </c>
      <c r="B9" s="36"/>
      <c r="C9" s="35"/>
      <c r="D9" s="10" t="s">
        <v>25</v>
      </c>
      <c r="E9" s="10">
        <v>419</v>
      </c>
      <c r="F9" s="10">
        <v>419</v>
      </c>
      <c r="G9" s="10">
        <v>419</v>
      </c>
      <c r="H9" s="10">
        <v>449</v>
      </c>
      <c r="I9" s="10">
        <v>449</v>
      </c>
      <c r="J9" s="10">
        <v>449</v>
      </c>
      <c r="K9" s="10" t="s">
        <v>18</v>
      </c>
    </row>
    <row r="10" ht="20.1" customHeight="1" spans="1:11">
      <c r="A10" s="10" t="s">
        <v>26</v>
      </c>
      <c r="B10" s="36"/>
      <c r="C10" s="35"/>
      <c r="D10" s="10" t="s">
        <v>27</v>
      </c>
      <c r="E10" s="10">
        <v>1351</v>
      </c>
      <c r="F10" s="10">
        <v>1351</v>
      </c>
      <c r="G10" s="10">
        <v>1351</v>
      </c>
      <c r="H10" s="10">
        <v>1351</v>
      </c>
      <c r="I10" s="10">
        <v>1351</v>
      </c>
      <c r="J10" s="10">
        <v>1351</v>
      </c>
      <c r="K10" s="10" t="s">
        <v>18</v>
      </c>
    </row>
    <row r="11" ht="20.1" customHeight="1" spans="1:11">
      <c r="A11" s="10" t="s">
        <v>28</v>
      </c>
      <c r="B11" s="36"/>
      <c r="C11" s="35"/>
      <c r="D11" s="10" t="s">
        <v>29</v>
      </c>
      <c r="E11" s="10">
        <v>277</v>
      </c>
      <c r="F11" s="10">
        <v>277</v>
      </c>
      <c r="G11" s="10">
        <v>277</v>
      </c>
      <c r="H11" s="10">
        <v>277</v>
      </c>
      <c r="I11" s="10">
        <v>277</v>
      </c>
      <c r="J11" s="10">
        <v>277</v>
      </c>
      <c r="K11" s="10" t="s">
        <v>18</v>
      </c>
    </row>
    <row r="12" ht="20.1" customHeight="1" spans="1:11">
      <c r="A12" s="10" t="s">
        <v>30</v>
      </c>
      <c r="B12" s="36"/>
      <c r="C12" s="35" t="s">
        <v>31</v>
      </c>
      <c r="D12" s="35"/>
      <c r="E12" s="10">
        <v>1635</v>
      </c>
      <c r="F12" s="10">
        <v>1622</v>
      </c>
      <c r="G12" s="10">
        <v>1618</v>
      </c>
      <c r="H12" s="10">
        <v>1595</v>
      </c>
      <c r="I12" s="10">
        <v>1593</v>
      </c>
      <c r="J12" s="10">
        <v>1598</v>
      </c>
      <c r="K12" s="10" t="s">
        <v>18</v>
      </c>
    </row>
    <row r="13" ht="20.1" customHeight="1" spans="1:11">
      <c r="A13" s="10" t="s">
        <v>32</v>
      </c>
      <c r="B13" s="8"/>
      <c r="C13" s="35" t="s">
        <v>33</v>
      </c>
      <c r="D13" s="35"/>
      <c r="E13" s="10">
        <v>74965</v>
      </c>
      <c r="F13" s="10">
        <v>74359</v>
      </c>
      <c r="G13" s="10">
        <v>74148</v>
      </c>
      <c r="H13" s="10">
        <v>73239</v>
      </c>
      <c r="I13" s="10">
        <v>73204</v>
      </c>
      <c r="J13" s="10">
        <v>73416</v>
      </c>
      <c r="K13" s="10" t="s">
        <v>18</v>
      </c>
    </row>
    <row r="14" ht="20.1" customHeight="1" spans="1:11">
      <c r="A14" s="10" t="s">
        <v>34</v>
      </c>
      <c r="B14" s="14" t="s">
        <v>35</v>
      </c>
      <c r="C14" s="35" t="s">
        <v>36</v>
      </c>
      <c r="D14" s="35"/>
      <c r="E14" s="10">
        <v>399</v>
      </c>
      <c r="F14" s="10">
        <v>471</v>
      </c>
      <c r="G14" s="10">
        <v>589</v>
      </c>
      <c r="H14" s="10">
        <v>637</v>
      </c>
      <c r="I14" s="10">
        <v>641</v>
      </c>
      <c r="J14" s="10">
        <v>600</v>
      </c>
      <c r="K14" s="16">
        <f>SUM(E14:J14)/6</f>
        <v>556.166666666667</v>
      </c>
    </row>
    <row r="15" ht="20.1" customHeight="1" spans="1:11">
      <c r="A15" s="10" t="s">
        <v>37</v>
      </c>
      <c r="B15" s="36"/>
      <c r="C15" s="37" t="s">
        <v>38</v>
      </c>
      <c r="D15" s="35"/>
      <c r="E15" s="10">
        <v>501000</v>
      </c>
      <c r="F15" s="10">
        <v>594688</v>
      </c>
      <c r="G15" s="10">
        <v>770724</v>
      </c>
      <c r="H15" s="10">
        <v>816979</v>
      </c>
      <c r="I15" s="10">
        <v>789239</v>
      </c>
      <c r="J15" s="10">
        <v>749964</v>
      </c>
      <c r="K15" s="16">
        <f>SUM(E15:J15)</f>
        <v>4222594</v>
      </c>
    </row>
    <row r="16" ht="20.1" customHeight="1" spans="1:11">
      <c r="A16" s="10" t="s">
        <v>39</v>
      </c>
      <c r="B16" s="36"/>
      <c r="C16" s="35" t="s">
        <v>22</v>
      </c>
      <c r="D16" s="10" t="s">
        <v>40</v>
      </c>
      <c r="E16" s="10">
        <v>80293</v>
      </c>
      <c r="F16" s="10">
        <v>81044</v>
      </c>
      <c r="G16" s="10">
        <v>98328</v>
      </c>
      <c r="H16" s="10">
        <v>107831</v>
      </c>
      <c r="I16" s="10">
        <v>100643</v>
      </c>
      <c r="J16" s="10">
        <v>99670</v>
      </c>
      <c r="K16" s="16">
        <f t="shared" ref="K16:K22" si="0">SUM(E16:J16)</f>
        <v>567809</v>
      </c>
    </row>
    <row r="17" ht="20.1" customHeight="1" spans="1:11">
      <c r="A17" s="10" t="s">
        <v>41</v>
      </c>
      <c r="B17" s="36"/>
      <c r="C17" s="35"/>
      <c r="D17" s="10" t="s">
        <v>42</v>
      </c>
      <c r="E17" s="10">
        <v>420084</v>
      </c>
      <c r="F17" s="10">
        <v>509492</v>
      </c>
      <c r="G17" s="10">
        <v>667845</v>
      </c>
      <c r="H17" s="10">
        <v>703423</v>
      </c>
      <c r="I17" s="10">
        <v>684275</v>
      </c>
      <c r="J17" s="10">
        <v>647190</v>
      </c>
      <c r="K17" s="16">
        <f t="shared" si="0"/>
        <v>3632309</v>
      </c>
    </row>
    <row r="18" ht="20.1" customHeight="1" spans="1:11">
      <c r="A18" s="10" t="s">
        <v>43</v>
      </c>
      <c r="B18" s="36"/>
      <c r="C18" s="35"/>
      <c r="D18" s="10" t="s">
        <v>44</v>
      </c>
      <c r="E18" s="10">
        <v>623</v>
      </c>
      <c r="F18" s="10">
        <v>4152</v>
      </c>
      <c r="G18" s="10">
        <v>4551</v>
      </c>
      <c r="H18" s="10">
        <v>5725</v>
      </c>
      <c r="I18" s="10">
        <v>4321</v>
      </c>
      <c r="J18" s="10">
        <v>3104</v>
      </c>
      <c r="K18" s="16">
        <f t="shared" si="0"/>
        <v>22476</v>
      </c>
    </row>
    <row r="19" ht="20.1" customHeight="1" spans="1:11">
      <c r="A19" s="10" t="s">
        <v>45</v>
      </c>
      <c r="B19" s="36"/>
      <c r="C19" s="35" t="s">
        <v>46</v>
      </c>
      <c r="D19" s="10"/>
      <c r="E19" s="16">
        <v>16161.2903225806</v>
      </c>
      <c r="F19" s="16">
        <v>21238.8571428571</v>
      </c>
      <c r="G19" s="16">
        <v>24862.064516129</v>
      </c>
      <c r="H19" s="16">
        <v>27232.6333333333</v>
      </c>
      <c r="I19" s="16">
        <v>25459.3225806452</v>
      </c>
      <c r="J19" s="16">
        <v>24998.8</v>
      </c>
      <c r="K19" s="16">
        <v>23326</v>
      </c>
    </row>
    <row r="20" ht="20.1" customHeight="1" spans="1:11">
      <c r="A20" s="10" t="s">
        <v>47</v>
      </c>
      <c r="B20" s="36"/>
      <c r="C20" s="35" t="s">
        <v>22</v>
      </c>
      <c r="D20" s="10" t="s">
        <v>40</v>
      </c>
      <c r="E20" s="16">
        <v>2590.09677419355</v>
      </c>
      <c r="F20" s="16">
        <v>2894.42857142857</v>
      </c>
      <c r="G20" s="16">
        <v>3171.87096774194</v>
      </c>
      <c r="H20" s="16">
        <v>3594.36666666667</v>
      </c>
      <c r="I20" s="16">
        <v>3246.54838709677</v>
      </c>
      <c r="J20" s="16">
        <v>3322.33333333333</v>
      </c>
      <c r="K20" s="16">
        <v>3137</v>
      </c>
    </row>
    <row r="21" ht="20.1" customHeight="1" spans="1:11">
      <c r="A21" s="10" t="s">
        <v>48</v>
      </c>
      <c r="B21" s="36"/>
      <c r="C21" s="35"/>
      <c r="D21" s="10" t="s">
        <v>42</v>
      </c>
      <c r="E21" s="16">
        <v>13551.0967741935</v>
      </c>
      <c r="F21" s="16">
        <v>18196.1428571429</v>
      </c>
      <c r="G21" s="16">
        <v>21543.3870967742</v>
      </c>
      <c r="H21" s="16">
        <v>23447.4333333333</v>
      </c>
      <c r="I21" s="16">
        <v>22073.3870967742</v>
      </c>
      <c r="J21" s="16">
        <v>21573</v>
      </c>
      <c r="K21" s="16">
        <v>20064</v>
      </c>
    </row>
    <row r="22" ht="20.1" customHeight="1" spans="1:11">
      <c r="A22" s="10" t="s">
        <v>49</v>
      </c>
      <c r="B22" s="8"/>
      <c r="C22" s="35"/>
      <c r="D22" s="10" t="s">
        <v>44</v>
      </c>
      <c r="E22" s="16">
        <v>20.0967741935484</v>
      </c>
      <c r="F22" s="16">
        <v>148.285714285714</v>
      </c>
      <c r="G22" s="16">
        <v>146.806451612903</v>
      </c>
      <c r="H22" s="16">
        <v>191.733333333333</v>
      </c>
      <c r="I22" s="16">
        <v>139.387096774194</v>
      </c>
      <c r="J22" s="16">
        <v>103.466666666667</v>
      </c>
      <c r="K22" s="16">
        <v>125</v>
      </c>
    </row>
    <row r="23" ht="20.1" customHeight="1" spans="1:11">
      <c r="A23" s="10" t="s">
        <v>50</v>
      </c>
      <c r="B23" s="14" t="s">
        <v>51</v>
      </c>
      <c r="C23" s="37" t="s">
        <v>52</v>
      </c>
      <c r="D23" s="35"/>
      <c r="E23" s="38">
        <v>0.724412937527692</v>
      </c>
      <c r="F23" s="38">
        <v>0.718653079308817</v>
      </c>
      <c r="G23" s="38">
        <v>0.716880815241471</v>
      </c>
      <c r="H23" s="38">
        <v>0.697420201136861</v>
      </c>
      <c r="I23" s="38">
        <v>0.696545693047661</v>
      </c>
      <c r="J23" s="38">
        <v>0.69873196327066</v>
      </c>
      <c r="K23" s="38">
        <f>SUM(E23:J23)/6</f>
        <v>0.708774114922194</v>
      </c>
    </row>
    <row r="24" ht="20.1" customHeight="1" spans="1:11">
      <c r="A24" s="10" t="s">
        <v>53</v>
      </c>
      <c r="B24" s="36"/>
      <c r="C24" s="35" t="s">
        <v>54</v>
      </c>
      <c r="D24" s="35"/>
      <c r="E24" s="38">
        <v>0.244036697247706</v>
      </c>
      <c r="F24" s="38">
        <v>0.290382244143033</v>
      </c>
      <c r="G24" s="38">
        <v>0.364029666254635</v>
      </c>
      <c r="H24" s="38">
        <v>0.399373040752351</v>
      </c>
      <c r="I24" s="38">
        <v>0.402385436283741</v>
      </c>
      <c r="J24" s="38">
        <v>0.375469336670839</v>
      </c>
      <c r="K24" s="38">
        <f>SUM(E24:J24)/6</f>
        <v>0.345946070225384</v>
      </c>
    </row>
    <row r="25" ht="20.1" customHeight="1" spans="1:11">
      <c r="A25" s="10" t="s">
        <v>55</v>
      </c>
      <c r="B25" s="8"/>
      <c r="C25" s="35" t="s">
        <v>56</v>
      </c>
      <c r="D25" s="35"/>
      <c r="E25" s="38">
        <v>0.215584477057035</v>
      </c>
      <c r="F25" s="38">
        <v>0.285625911360523</v>
      </c>
      <c r="G25" s="38">
        <v>0.335303238335883</v>
      </c>
      <c r="H25" s="38">
        <v>0.371832402590605</v>
      </c>
      <c r="I25" s="38">
        <v>0.347785948590858</v>
      </c>
      <c r="J25" s="38">
        <v>0.340508880897897</v>
      </c>
      <c r="K25" s="38">
        <f>SUM(E25:J25)/6</f>
        <v>0.316106809805467</v>
      </c>
    </row>
  </sheetData>
  <mergeCells count="10">
    <mergeCell ref="A2:K2"/>
    <mergeCell ref="A3:K3"/>
    <mergeCell ref="E4:K4"/>
    <mergeCell ref="A4:A5"/>
    <mergeCell ref="B4:B5"/>
    <mergeCell ref="B6:B13"/>
    <mergeCell ref="B14:B22"/>
    <mergeCell ref="B23:B25"/>
    <mergeCell ref="C4:C5"/>
    <mergeCell ref="D4:D5"/>
  </mergeCells>
  <printOptions horizontalCentered="1"/>
  <pageMargins left="0.748031496062992" right="0.748031496062992" top="0.590551181102362" bottom="0.590551181102362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H24" sqref="H24"/>
    </sheetView>
  </sheetViews>
  <sheetFormatPr defaultColWidth="9" defaultRowHeight="13.5"/>
  <cols>
    <col min="1" max="1" width="6" customWidth="1"/>
    <col min="2" max="2" width="12" customWidth="1"/>
    <col min="3" max="3" width="10.875" customWidth="1"/>
    <col min="4" max="10" width="10.625" customWidth="1"/>
    <col min="11" max="11" width="13.5" customWidth="1"/>
    <col min="12" max="12" width="12.5" customWidth="1"/>
  </cols>
  <sheetData>
    <row r="1" spans="1:1">
      <c r="A1" t="s">
        <v>57</v>
      </c>
    </row>
    <row r="2" ht="22.5" spans="1:12">
      <c r="A2" s="17" t="s">
        <v>58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ht="20.1" customHeight="1" spans="1:12">
      <c r="A4" s="20" t="s">
        <v>3</v>
      </c>
      <c r="B4" s="20" t="s">
        <v>4</v>
      </c>
      <c r="C4" s="20" t="s">
        <v>5</v>
      </c>
      <c r="D4" s="21" t="s">
        <v>59</v>
      </c>
      <c r="E4" s="22"/>
      <c r="F4" s="22"/>
      <c r="G4" s="22"/>
      <c r="H4" s="22"/>
      <c r="I4" s="22"/>
      <c r="J4" s="30"/>
      <c r="K4" s="20" t="s">
        <v>60</v>
      </c>
      <c r="L4" s="20" t="s">
        <v>61</v>
      </c>
    </row>
    <row r="5" ht="20.1" customHeight="1" spans="1:12">
      <c r="A5" s="23"/>
      <c r="B5" s="23"/>
      <c r="C5" s="23"/>
      <c r="D5" s="24" t="s">
        <v>8</v>
      </c>
      <c r="E5" s="24" t="s">
        <v>9</v>
      </c>
      <c r="F5" s="24" t="s">
        <v>10</v>
      </c>
      <c r="G5" s="24" t="s">
        <v>11</v>
      </c>
      <c r="H5" s="24" t="s">
        <v>12</v>
      </c>
      <c r="I5" s="24" t="s">
        <v>13</v>
      </c>
      <c r="J5" s="24" t="s">
        <v>14</v>
      </c>
      <c r="K5" s="23"/>
      <c r="L5" s="23"/>
    </row>
    <row r="6" ht="18" customHeight="1" spans="1:12">
      <c r="A6" s="25" t="s">
        <v>62</v>
      </c>
      <c r="B6" s="26" t="s">
        <v>63</v>
      </c>
      <c r="C6" s="27"/>
      <c r="D6" s="25">
        <v>457511</v>
      </c>
      <c r="E6" s="25">
        <v>560454</v>
      </c>
      <c r="F6" s="25">
        <v>746798</v>
      </c>
      <c r="G6" s="25">
        <v>788167</v>
      </c>
      <c r="H6" s="25">
        <v>758899</v>
      </c>
      <c r="I6" s="25">
        <v>716998</v>
      </c>
      <c r="J6" s="25">
        <f>SUM(D6:I6)</f>
        <v>4028827</v>
      </c>
      <c r="K6" s="31">
        <f>J6/J40</f>
        <v>0.954111856361279</v>
      </c>
      <c r="L6" s="27"/>
    </row>
    <row r="7" ht="18" customHeight="1" spans="1:12">
      <c r="A7" s="25" t="s">
        <v>64</v>
      </c>
      <c r="B7" s="26" t="s">
        <v>22</v>
      </c>
      <c r="C7" s="25" t="s">
        <v>65</v>
      </c>
      <c r="D7" s="25">
        <v>35632</v>
      </c>
      <c r="E7" s="25">
        <v>46148</v>
      </c>
      <c r="F7" s="25">
        <v>66344</v>
      </c>
      <c r="G7" s="25">
        <v>76309</v>
      </c>
      <c r="H7" s="25">
        <v>81803</v>
      </c>
      <c r="I7" s="25">
        <v>52683</v>
      </c>
      <c r="J7" s="25">
        <f t="shared" ref="J7:J40" si="0">SUM(D7:I7)</f>
        <v>358919</v>
      </c>
      <c r="K7" s="31">
        <f>J7/J6</f>
        <v>0.0890877170948269</v>
      </c>
      <c r="L7" s="32" t="s">
        <v>66</v>
      </c>
    </row>
    <row r="8" ht="18" customHeight="1" spans="1:12">
      <c r="A8" s="25" t="s">
        <v>67</v>
      </c>
      <c r="B8" s="26"/>
      <c r="C8" s="25" t="s">
        <v>68</v>
      </c>
      <c r="D8" s="25">
        <v>32401</v>
      </c>
      <c r="E8" s="25">
        <v>42510</v>
      </c>
      <c r="F8" s="25">
        <v>69236</v>
      </c>
      <c r="G8" s="25">
        <v>73580</v>
      </c>
      <c r="H8" s="25">
        <v>101568</v>
      </c>
      <c r="I8" s="25">
        <v>82440</v>
      </c>
      <c r="J8" s="25">
        <f t="shared" si="0"/>
        <v>401735</v>
      </c>
      <c r="K8" s="31">
        <f>J8/J6</f>
        <v>0.0997151280012768</v>
      </c>
      <c r="L8" s="33"/>
    </row>
    <row r="9" ht="18" customHeight="1" spans="1:12">
      <c r="A9" s="25" t="s">
        <v>69</v>
      </c>
      <c r="B9" s="26"/>
      <c r="C9" s="25" t="s">
        <v>70</v>
      </c>
      <c r="D9" s="25">
        <v>3627</v>
      </c>
      <c r="E9" s="25">
        <v>6924</v>
      </c>
      <c r="F9" s="25">
        <v>20261</v>
      </c>
      <c r="G9" s="25">
        <v>17186</v>
      </c>
      <c r="H9" s="25">
        <v>25866</v>
      </c>
      <c r="I9" s="25">
        <v>18231</v>
      </c>
      <c r="J9" s="25">
        <f t="shared" si="0"/>
        <v>92095</v>
      </c>
      <c r="K9" s="31">
        <f>J9/J6</f>
        <v>0.022859010823746</v>
      </c>
      <c r="L9" s="33"/>
    </row>
    <row r="10" ht="18" customHeight="1" spans="1:12">
      <c r="A10" s="25" t="s">
        <v>71</v>
      </c>
      <c r="B10" s="26"/>
      <c r="C10" s="25" t="s">
        <v>72</v>
      </c>
      <c r="D10" s="25">
        <v>1196</v>
      </c>
      <c r="E10" s="25">
        <v>2848</v>
      </c>
      <c r="F10" s="25">
        <v>2570</v>
      </c>
      <c r="G10" s="25">
        <v>3797</v>
      </c>
      <c r="H10" s="25">
        <v>5719</v>
      </c>
      <c r="I10" s="25">
        <v>4227</v>
      </c>
      <c r="J10" s="25">
        <f t="shared" si="0"/>
        <v>20357</v>
      </c>
      <c r="K10" s="31">
        <f>J10/J6</f>
        <v>0.0050528354779195</v>
      </c>
      <c r="L10" s="33"/>
    </row>
    <row r="11" ht="18" customHeight="1" spans="1:12">
      <c r="A11" s="25" t="s">
        <v>73</v>
      </c>
      <c r="B11" s="26"/>
      <c r="C11" s="25" t="s">
        <v>74</v>
      </c>
      <c r="D11" s="25">
        <v>2307</v>
      </c>
      <c r="E11" s="25">
        <v>5397</v>
      </c>
      <c r="F11" s="25">
        <v>14122</v>
      </c>
      <c r="G11" s="25">
        <v>18321</v>
      </c>
      <c r="H11" s="25">
        <v>8973</v>
      </c>
      <c r="I11" s="25">
        <v>6258</v>
      </c>
      <c r="J11" s="25">
        <f t="shared" si="0"/>
        <v>55378</v>
      </c>
      <c r="K11" s="31">
        <f>J11/J6</f>
        <v>0.0137454400499202</v>
      </c>
      <c r="L11" s="33"/>
    </row>
    <row r="12" ht="18" customHeight="1" spans="1:12">
      <c r="A12" s="25" t="s">
        <v>75</v>
      </c>
      <c r="B12" s="26"/>
      <c r="C12" s="25" t="s">
        <v>76</v>
      </c>
      <c r="D12" s="25">
        <v>3625</v>
      </c>
      <c r="E12" s="25">
        <v>7544</v>
      </c>
      <c r="F12" s="25">
        <v>6130</v>
      </c>
      <c r="G12" s="25">
        <v>3103</v>
      </c>
      <c r="H12" s="25">
        <v>5040</v>
      </c>
      <c r="I12" s="25">
        <v>3576</v>
      </c>
      <c r="J12" s="25">
        <f t="shared" si="0"/>
        <v>29018</v>
      </c>
      <c r="K12" s="31">
        <f>J12/J6</f>
        <v>0.00720259271495152</v>
      </c>
      <c r="L12" s="33"/>
    </row>
    <row r="13" ht="18" customHeight="1" spans="1:12">
      <c r="A13" s="25" t="s">
        <v>77</v>
      </c>
      <c r="B13" s="26"/>
      <c r="C13" s="25" t="s">
        <v>78</v>
      </c>
      <c r="D13" s="25">
        <v>3683</v>
      </c>
      <c r="E13" s="25">
        <v>4307</v>
      </c>
      <c r="F13" s="25">
        <v>4723</v>
      </c>
      <c r="G13" s="25">
        <v>3666</v>
      </c>
      <c r="H13" s="25">
        <v>4547</v>
      </c>
      <c r="I13" s="25">
        <v>3559</v>
      </c>
      <c r="J13" s="25">
        <f t="shared" si="0"/>
        <v>24485</v>
      </c>
      <c r="K13" s="31">
        <f>J13/J6</f>
        <v>0.0060774513276445</v>
      </c>
      <c r="L13" s="33"/>
    </row>
    <row r="14" ht="18" customHeight="1" spans="1:12">
      <c r="A14" s="25" t="s">
        <v>79</v>
      </c>
      <c r="B14" s="26"/>
      <c r="C14" s="25" t="s">
        <v>80</v>
      </c>
      <c r="D14" s="25">
        <v>2035</v>
      </c>
      <c r="E14" s="25">
        <v>4172</v>
      </c>
      <c r="F14" s="25">
        <v>6293</v>
      </c>
      <c r="G14" s="25">
        <v>8615</v>
      </c>
      <c r="H14" s="25">
        <v>6900</v>
      </c>
      <c r="I14" s="25">
        <v>9250</v>
      </c>
      <c r="J14" s="25">
        <f t="shared" si="0"/>
        <v>37265</v>
      </c>
      <c r="K14" s="31">
        <f>J14/J6</f>
        <v>0.00924959051356636</v>
      </c>
      <c r="L14" s="33"/>
    </row>
    <row r="15" ht="18" customHeight="1" spans="1:12">
      <c r="A15" s="25" t="s">
        <v>81</v>
      </c>
      <c r="B15" s="26"/>
      <c r="C15" s="25" t="s">
        <v>82</v>
      </c>
      <c r="D15" s="25">
        <v>850</v>
      </c>
      <c r="E15" s="25">
        <v>1913</v>
      </c>
      <c r="F15" s="25">
        <v>3203</v>
      </c>
      <c r="G15" s="25">
        <v>3952</v>
      </c>
      <c r="H15" s="25">
        <v>3672</v>
      </c>
      <c r="I15" s="25">
        <v>3159</v>
      </c>
      <c r="J15" s="25">
        <f t="shared" si="0"/>
        <v>16749</v>
      </c>
      <c r="K15" s="31">
        <f>J15/J6</f>
        <v>0.00415728945422576</v>
      </c>
      <c r="L15" s="33"/>
    </row>
    <row r="16" ht="18" customHeight="1" spans="1:12">
      <c r="A16" s="25" t="s">
        <v>83</v>
      </c>
      <c r="B16" s="26"/>
      <c r="C16" s="25" t="s">
        <v>84</v>
      </c>
      <c r="D16" s="25">
        <v>3287</v>
      </c>
      <c r="E16" s="25">
        <v>2286</v>
      </c>
      <c r="F16" s="25">
        <v>2452</v>
      </c>
      <c r="G16" s="25">
        <v>3478</v>
      </c>
      <c r="H16" s="25">
        <v>2804</v>
      </c>
      <c r="I16" s="25">
        <v>2990</v>
      </c>
      <c r="J16" s="25">
        <f t="shared" si="0"/>
        <v>17297</v>
      </c>
      <c r="K16" s="31">
        <f>J16/J6</f>
        <v>0.00429330919396638</v>
      </c>
      <c r="L16" s="33"/>
    </row>
    <row r="17" ht="18" customHeight="1" spans="1:12">
      <c r="A17" s="25" t="s">
        <v>85</v>
      </c>
      <c r="B17" s="26"/>
      <c r="C17" s="25" t="s">
        <v>86</v>
      </c>
      <c r="D17" s="25">
        <v>39544</v>
      </c>
      <c r="E17" s="25">
        <v>37932</v>
      </c>
      <c r="F17" s="25">
        <v>44537</v>
      </c>
      <c r="G17" s="25">
        <v>37052</v>
      </c>
      <c r="H17" s="25">
        <v>27334</v>
      </c>
      <c r="I17" s="25">
        <v>40953</v>
      </c>
      <c r="J17" s="25">
        <f t="shared" si="0"/>
        <v>227352</v>
      </c>
      <c r="K17" s="31">
        <f>J17/J6</f>
        <v>0.0564313136304934</v>
      </c>
      <c r="L17" s="33"/>
    </row>
    <row r="18" ht="18" customHeight="1" spans="1:12">
      <c r="A18" s="25" t="s">
        <v>87</v>
      </c>
      <c r="B18" s="26"/>
      <c r="C18" s="25" t="s">
        <v>88</v>
      </c>
      <c r="D18" s="25">
        <v>611</v>
      </c>
      <c r="E18" s="25">
        <v>1849</v>
      </c>
      <c r="F18" s="25">
        <v>1139</v>
      </c>
      <c r="G18" s="25">
        <v>1191</v>
      </c>
      <c r="H18" s="25">
        <v>2044</v>
      </c>
      <c r="I18" s="25">
        <v>841</v>
      </c>
      <c r="J18" s="25">
        <f t="shared" si="0"/>
        <v>7675</v>
      </c>
      <c r="K18" s="31">
        <f>J18/J6</f>
        <v>0.00190502098998046</v>
      </c>
      <c r="L18" s="33"/>
    </row>
    <row r="19" ht="18" customHeight="1" spans="1:12">
      <c r="A19" s="25" t="s">
        <v>89</v>
      </c>
      <c r="B19" s="26"/>
      <c r="C19" s="25" t="s">
        <v>90</v>
      </c>
      <c r="D19" s="25">
        <v>1071</v>
      </c>
      <c r="E19" s="25">
        <v>1696</v>
      </c>
      <c r="F19" s="25">
        <v>1921</v>
      </c>
      <c r="G19" s="25">
        <v>4454</v>
      </c>
      <c r="H19" s="25">
        <v>2426</v>
      </c>
      <c r="I19" s="25">
        <v>3991</v>
      </c>
      <c r="J19" s="25">
        <f t="shared" si="0"/>
        <v>15559</v>
      </c>
      <c r="K19" s="31">
        <f>J19/J6</f>
        <v>0.00386191812157732</v>
      </c>
      <c r="L19" s="33"/>
    </row>
    <row r="20" ht="18" customHeight="1" spans="1:12">
      <c r="A20" s="25" t="s">
        <v>91</v>
      </c>
      <c r="B20" s="26"/>
      <c r="C20" s="25" t="s">
        <v>92</v>
      </c>
      <c r="D20" s="25">
        <v>1277</v>
      </c>
      <c r="E20" s="25">
        <v>2611</v>
      </c>
      <c r="F20" s="25">
        <v>3191</v>
      </c>
      <c r="G20" s="25">
        <v>4813</v>
      </c>
      <c r="H20" s="25">
        <v>4984</v>
      </c>
      <c r="I20" s="25">
        <v>5689</v>
      </c>
      <c r="J20" s="25">
        <f t="shared" si="0"/>
        <v>22565</v>
      </c>
      <c r="K20" s="31">
        <f>J20/J6</f>
        <v>0.0056008858161445</v>
      </c>
      <c r="L20" s="33"/>
    </row>
    <row r="21" ht="18" customHeight="1" spans="1:12">
      <c r="A21" s="25" t="s">
        <v>93</v>
      </c>
      <c r="B21" s="26"/>
      <c r="C21" s="25" t="s">
        <v>94</v>
      </c>
      <c r="D21" s="25">
        <v>664</v>
      </c>
      <c r="E21" s="25">
        <v>633</v>
      </c>
      <c r="F21" s="25">
        <v>2337</v>
      </c>
      <c r="G21" s="25">
        <v>1662</v>
      </c>
      <c r="H21" s="25">
        <v>2488</v>
      </c>
      <c r="I21" s="25">
        <v>2017</v>
      </c>
      <c r="J21" s="25">
        <f t="shared" si="0"/>
        <v>9801</v>
      </c>
      <c r="K21" s="31">
        <f>J21/J6</f>
        <v>0.00243271800948514</v>
      </c>
      <c r="L21" s="33"/>
    </row>
    <row r="22" ht="18" customHeight="1" spans="1:12">
      <c r="A22" s="25" t="s">
        <v>95</v>
      </c>
      <c r="B22" s="26"/>
      <c r="C22" s="25" t="s">
        <v>96</v>
      </c>
      <c r="D22" s="25">
        <v>1609</v>
      </c>
      <c r="E22" s="25">
        <v>3638</v>
      </c>
      <c r="F22" s="25">
        <v>7892</v>
      </c>
      <c r="G22" s="25">
        <v>5684</v>
      </c>
      <c r="H22" s="25">
        <v>7031</v>
      </c>
      <c r="I22" s="25">
        <v>8717</v>
      </c>
      <c r="J22" s="25">
        <f t="shared" si="0"/>
        <v>34571</v>
      </c>
      <c r="K22" s="31">
        <f>J22/J6</f>
        <v>0.00858090953024292</v>
      </c>
      <c r="L22" s="33"/>
    </row>
    <row r="23" ht="18" customHeight="1" spans="1:12">
      <c r="A23" s="25" t="s">
        <v>97</v>
      </c>
      <c r="B23" s="26"/>
      <c r="C23" s="25" t="s">
        <v>98</v>
      </c>
      <c r="D23" s="25">
        <v>317155</v>
      </c>
      <c r="E23" s="25">
        <v>375277</v>
      </c>
      <c r="F23" s="25">
        <v>472755</v>
      </c>
      <c r="G23" s="25">
        <v>497609</v>
      </c>
      <c r="H23" s="25">
        <v>438132</v>
      </c>
      <c r="I23" s="25">
        <v>449776</v>
      </c>
      <c r="J23" s="25">
        <f t="shared" si="0"/>
        <v>2550704</v>
      </c>
      <c r="K23" s="31">
        <f>J23/J6</f>
        <v>0.633113310648484</v>
      </c>
      <c r="L23" s="33"/>
    </row>
    <row r="24" ht="18" customHeight="1" spans="1:12">
      <c r="A24" s="25" t="s">
        <v>99</v>
      </c>
      <c r="B24" s="26"/>
      <c r="C24" s="25" t="s">
        <v>100</v>
      </c>
      <c r="D24" s="25">
        <v>3399</v>
      </c>
      <c r="E24" s="25">
        <v>6392</v>
      </c>
      <c r="F24" s="25">
        <v>6028</v>
      </c>
      <c r="G24" s="25">
        <v>9224</v>
      </c>
      <c r="H24" s="25">
        <v>12221</v>
      </c>
      <c r="I24" s="25">
        <v>7392</v>
      </c>
      <c r="J24" s="25">
        <f t="shared" si="0"/>
        <v>44656</v>
      </c>
      <c r="K24" s="31">
        <f>J24/J6</f>
        <v>0.0110841195216374</v>
      </c>
      <c r="L24" s="33"/>
    </row>
    <row r="25" ht="18" customHeight="1" spans="1:12">
      <c r="A25" s="25" t="s">
        <v>101</v>
      </c>
      <c r="B25" s="26"/>
      <c r="C25" s="25" t="s">
        <v>102</v>
      </c>
      <c r="D25" s="25">
        <v>700</v>
      </c>
      <c r="E25" s="25">
        <v>1483</v>
      </c>
      <c r="F25" s="25">
        <v>2434</v>
      </c>
      <c r="G25" s="25">
        <v>2688</v>
      </c>
      <c r="H25" s="25">
        <v>6808</v>
      </c>
      <c r="I25" s="25">
        <v>4091</v>
      </c>
      <c r="J25" s="25">
        <f t="shared" si="0"/>
        <v>18204</v>
      </c>
      <c r="K25" s="31">
        <f>J25/J6</f>
        <v>0.00451843675590935</v>
      </c>
      <c r="L25" s="33"/>
    </row>
    <row r="26" ht="18" customHeight="1" spans="1:12">
      <c r="A26" s="25" t="s">
        <v>103</v>
      </c>
      <c r="B26" s="26"/>
      <c r="C26" s="25" t="s">
        <v>104</v>
      </c>
      <c r="D26" s="25">
        <v>2376</v>
      </c>
      <c r="E26" s="25">
        <v>3209</v>
      </c>
      <c r="F26" s="25">
        <v>5822</v>
      </c>
      <c r="G26" s="25">
        <v>8211</v>
      </c>
      <c r="H26" s="25">
        <v>5486</v>
      </c>
      <c r="I26" s="25">
        <v>1689</v>
      </c>
      <c r="J26" s="25">
        <f t="shared" si="0"/>
        <v>26793</v>
      </c>
      <c r="K26" s="31">
        <f>J26/J6</f>
        <v>0.00665032278626012</v>
      </c>
      <c r="L26" s="33"/>
    </row>
    <row r="27" ht="18" customHeight="1" spans="1:12">
      <c r="A27" s="25" t="s">
        <v>105</v>
      </c>
      <c r="B27" s="26"/>
      <c r="C27" s="25" t="s">
        <v>106</v>
      </c>
      <c r="D27" s="25">
        <v>462</v>
      </c>
      <c r="E27" s="25">
        <v>1685</v>
      </c>
      <c r="F27" s="25">
        <v>3408</v>
      </c>
      <c r="G27" s="25">
        <v>3572</v>
      </c>
      <c r="H27" s="25">
        <v>3053</v>
      </c>
      <c r="I27" s="25">
        <v>5469</v>
      </c>
      <c r="J27" s="25">
        <f t="shared" si="0"/>
        <v>17649</v>
      </c>
      <c r="K27" s="31">
        <f>J27/J6</f>
        <v>0.00438067953774138</v>
      </c>
      <c r="L27" s="34"/>
    </row>
    <row r="28" ht="18" customHeight="1" spans="1:12">
      <c r="A28" s="25" t="s">
        <v>107</v>
      </c>
      <c r="B28" s="26" t="s">
        <v>108</v>
      </c>
      <c r="C28" s="27"/>
      <c r="D28" s="25">
        <v>11674</v>
      </c>
      <c r="E28" s="25">
        <v>11030</v>
      </c>
      <c r="F28" s="25">
        <v>8634</v>
      </c>
      <c r="G28" s="25">
        <v>12600</v>
      </c>
      <c r="H28" s="25">
        <v>12502</v>
      </c>
      <c r="I28" s="25">
        <v>12794</v>
      </c>
      <c r="J28" s="25">
        <f t="shared" si="0"/>
        <v>69234</v>
      </c>
      <c r="K28" s="31">
        <f>J28/J40</f>
        <v>0.0163960825975692</v>
      </c>
      <c r="L28" s="25"/>
    </row>
    <row r="29" ht="18" customHeight="1" spans="1:12">
      <c r="A29" s="25" t="s">
        <v>109</v>
      </c>
      <c r="B29" s="26" t="s">
        <v>110</v>
      </c>
      <c r="C29" s="27"/>
      <c r="D29" s="25">
        <v>11480</v>
      </c>
      <c r="E29" s="25">
        <v>6066</v>
      </c>
      <c r="F29" s="25">
        <v>5129</v>
      </c>
      <c r="G29" s="25">
        <v>7104</v>
      </c>
      <c r="H29" s="25">
        <v>8020</v>
      </c>
      <c r="I29" s="25">
        <v>8492</v>
      </c>
      <c r="J29" s="25">
        <f t="shared" si="0"/>
        <v>46291</v>
      </c>
      <c r="K29" s="31">
        <f>J29/J40</f>
        <v>0.0109626926008042</v>
      </c>
      <c r="L29" s="25"/>
    </row>
    <row r="30" ht="18" customHeight="1" spans="1:12">
      <c r="A30" s="25" t="s">
        <v>111</v>
      </c>
      <c r="B30" s="26" t="s">
        <v>112</v>
      </c>
      <c r="C30" s="27"/>
      <c r="D30" s="25">
        <v>593</v>
      </c>
      <c r="E30" s="25">
        <v>1179</v>
      </c>
      <c r="F30" s="25">
        <v>2667</v>
      </c>
      <c r="G30" s="25">
        <v>1996</v>
      </c>
      <c r="H30" s="25">
        <v>1737</v>
      </c>
      <c r="I30" s="25">
        <v>2792</v>
      </c>
      <c r="J30" s="25">
        <f t="shared" si="0"/>
        <v>10964</v>
      </c>
      <c r="K30" s="31">
        <f>J30/J40</f>
        <v>0.00259650821272422</v>
      </c>
      <c r="L30" s="25"/>
    </row>
    <row r="31" ht="18" customHeight="1" spans="1:12">
      <c r="A31" s="25" t="s">
        <v>113</v>
      </c>
      <c r="B31" s="26" t="s">
        <v>114</v>
      </c>
      <c r="C31" s="27"/>
      <c r="D31" s="25">
        <v>1036</v>
      </c>
      <c r="E31" s="25">
        <v>223</v>
      </c>
      <c r="F31" s="25">
        <v>228</v>
      </c>
      <c r="G31" s="25">
        <v>358</v>
      </c>
      <c r="H31" s="25">
        <v>548</v>
      </c>
      <c r="I31" s="25">
        <v>218</v>
      </c>
      <c r="J31" s="25">
        <f t="shared" si="0"/>
        <v>2611</v>
      </c>
      <c r="K31" s="31">
        <f>J31/J40</f>
        <v>0.000618340290352328</v>
      </c>
      <c r="L31" s="25"/>
    </row>
    <row r="32" ht="18" customHeight="1" spans="1:12">
      <c r="A32" s="25" t="s">
        <v>115</v>
      </c>
      <c r="B32" s="26" t="s">
        <v>116</v>
      </c>
      <c r="C32" s="27"/>
      <c r="D32" s="25">
        <v>8004</v>
      </c>
      <c r="E32" s="25">
        <v>5489</v>
      </c>
      <c r="F32" s="25">
        <v>1625</v>
      </c>
      <c r="G32" s="25">
        <v>3399</v>
      </c>
      <c r="H32" s="25">
        <v>3115</v>
      </c>
      <c r="I32" s="25">
        <v>3220</v>
      </c>
      <c r="J32" s="25">
        <f t="shared" si="0"/>
        <v>24852</v>
      </c>
      <c r="K32" s="31">
        <f>J32/J40</f>
        <v>0.00588548176784223</v>
      </c>
      <c r="L32" s="25"/>
    </row>
    <row r="33" ht="18" customHeight="1" spans="1:12">
      <c r="A33" s="25" t="s">
        <v>117</v>
      </c>
      <c r="B33" s="26" t="s">
        <v>118</v>
      </c>
      <c r="C33" s="27"/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f t="shared" si="0"/>
        <v>0</v>
      </c>
      <c r="K33" s="31">
        <f>J33/J40</f>
        <v>0</v>
      </c>
      <c r="L33" s="25"/>
    </row>
    <row r="34" ht="18" customHeight="1" spans="1:12">
      <c r="A34" s="25" t="s">
        <v>119</v>
      </c>
      <c r="B34" s="26" t="s">
        <v>120</v>
      </c>
      <c r="C34" s="27"/>
      <c r="D34" s="25">
        <v>364</v>
      </c>
      <c r="E34" s="25">
        <v>52</v>
      </c>
      <c r="F34" s="25">
        <v>0</v>
      </c>
      <c r="G34" s="25">
        <v>0</v>
      </c>
      <c r="H34" s="25">
        <v>0</v>
      </c>
      <c r="I34" s="25">
        <v>50</v>
      </c>
      <c r="J34" s="25">
        <f t="shared" si="0"/>
        <v>466</v>
      </c>
      <c r="K34" s="31">
        <f>J34/J40</f>
        <v>0.000110358703678355</v>
      </c>
      <c r="L34" s="25"/>
    </row>
    <row r="35" ht="18" customHeight="1" spans="1:12">
      <c r="A35" s="25" t="s">
        <v>121</v>
      </c>
      <c r="B35" s="26" t="s">
        <v>122</v>
      </c>
      <c r="C35" s="27"/>
      <c r="D35" s="25">
        <v>9446</v>
      </c>
      <c r="E35" s="25">
        <v>9214</v>
      </c>
      <c r="F35" s="25">
        <v>2086</v>
      </c>
      <c r="G35" s="25">
        <v>1716</v>
      </c>
      <c r="H35" s="25">
        <v>1866</v>
      </c>
      <c r="I35" s="25">
        <v>2161</v>
      </c>
      <c r="J35" s="25">
        <f t="shared" si="0"/>
        <v>26489</v>
      </c>
      <c r="K35" s="31">
        <f>J35/J40</f>
        <v>0.00627315815823165</v>
      </c>
      <c r="L35" s="25"/>
    </row>
    <row r="36" ht="18" customHeight="1" spans="1:12">
      <c r="A36" s="25" t="s">
        <v>123</v>
      </c>
      <c r="B36" s="26" t="s">
        <v>124</v>
      </c>
      <c r="C36" s="27"/>
      <c r="D36" s="25">
        <v>382</v>
      </c>
      <c r="E36" s="25">
        <v>674</v>
      </c>
      <c r="F36" s="25">
        <v>1097</v>
      </c>
      <c r="G36" s="25">
        <v>568</v>
      </c>
      <c r="H36" s="25">
        <v>1246</v>
      </c>
      <c r="I36" s="25">
        <v>512</v>
      </c>
      <c r="J36" s="25">
        <f t="shared" si="0"/>
        <v>4479</v>
      </c>
      <c r="K36" s="31">
        <f>J36/J40</f>
        <v>0.00106072239007586</v>
      </c>
      <c r="L36" s="25"/>
    </row>
    <row r="37" ht="18" customHeight="1" spans="1:12">
      <c r="A37" s="25" t="s">
        <v>125</v>
      </c>
      <c r="B37" s="26" t="s">
        <v>126</v>
      </c>
      <c r="C37" s="27"/>
      <c r="D37" s="25">
        <v>260</v>
      </c>
      <c r="E37" s="25">
        <v>307</v>
      </c>
      <c r="F37" s="25">
        <v>2012</v>
      </c>
      <c r="G37" s="25">
        <v>1018</v>
      </c>
      <c r="H37" s="25">
        <v>1234</v>
      </c>
      <c r="I37" s="25">
        <v>2329</v>
      </c>
      <c r="J37" s="25">
        <f t="shared" si="0"/>
        <v>7160</v>
      </c>
      <c r="K37" s="31">
        <f>J37/J40</f>
        <v>0.0016956401681052</v>
      </c>
      <c r="L37" s="25"/>
    </row>
    <row r="38" ht="18" customHeight="1" spans="1:12">
      <c r="A38" s="25" t="s">
        <v>127</v>
      </c>
      <c r="B38" s="26" t="s">
        <v>128</v>
      </c>
      <c r="C38" s="27"/>
      <c r="D38" s="25">
        <v>0</v>
      </c>
      <c r="E38" s="25">
        <v>0</v>
      </c>
      <c r="F38" s="25">
        <v>196</v>
      </c>
      <c r="G38" s="25">
        <v>53</v>
      </c>
      <c r="H38" s="25">
        <v>30</v>
      </c>
      <c r="I38" s="25">
        <v>106</v>
      </c>
      <c r="J38" s="25">
        <f t="shared" si="0"/>
        <v>385</v>
      </c>
      <c r="K38" s="31">
        <f>J38/J40</f>
        <v>9.11761822235337e-5</v>
      </c>
      <c r="L38" s="25"/>
    </row>
    <row r="39" ht="18" customHeight="1" spans="1:12">
      <c r="A39" s="9" t="s">
        <v>129</v>
      </c>
      <c r="B39" s="28" t="s">
        <v>130</v>
      </c>
      <c r="C39" s="29"/>
      <c r="D39" s="25">
        <v>250</v>
      </c>
      <c r="E39" s="25">
        <v>0</v>
      </c>
      <c r="F39" s="25">
        <v>252</v>
      </c>
      <c r="G39" s="25">
        <v>0</v>
      </c>
      <c r="H39" s="25">
        <v>42</v>
      </c>
      <c r="I39" s="25">
        <v>292</v>
      </c>
      <c r="J39" s="25">
        <f t="shared" si="0"/>
        <v>836</v>
      </c>
      <c r="K39" s="31">
        <f>J39/J40</f>
        <v>0.000197982567113959</v>
      </c>
      <c r="L39" s="27"/>
    </row>
    <row r="40" ht="18" customHeight="1" spans="1:12">
      <c r="A40" s="24" t="s">
        <v>131</v>
      </c>
      <c r="B40" s="25"/>
      <c r="C40" s="25"/>
      <c r="D40" s="25">
        <v>501000</v>
      </c>
      <c r="E40" s="25">
        <v>594688</v>
      </c>
      <c r="F40" s="25">
        <v>770724</v>
      </c>
      <c r="G40" s="25">
        <v>816979</v>
      </c>
      <c r="H40" s="25">
        <v>789239</v>
      </c>
      <c r="I40" s="25">
        <v>749964</v>
      </c>
      <c r="J40" s="25">
        <f t="shared" si="0"/>
        <v>4222594</v>
      </c>
      <c r="K40" s="25" t="s">
        <v>18</v>
      </c>
      <c r="L40" s="27"/>
    </row>
  </sheetData>
  <mergeCells count="10">
    <mergeCell ref="A2:L2"/>
    <mergeCell ref="A3:L3"/>
    <mergeCell ref="D4:J4"/>
    <mergeCell ref="A40:C40"/>
    <mergeCell ref="A4:A5"/>
    <mergeCell ref="B4:B5"/>
    <mergeCell ref="C4:C5"/>
    <mergeCell ref="K4:K5"/>
    <mergeCell ref="L4:L5"/>
    <mergeCell ref="L7:L27"/>
  </mergeCells>
  <printOptions horizontalCentered="1"/>
  <pageMargins left="0.748031496062992" right="0.748031496062992" top="0.590551181102362" bottom="0.590551181102362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E13" sqref="E13"/>
    </sheetView>
  </sheetViews>
  <sheetFormatPr defaultColWidth="9" defaultRowHeight="13.5"/>
  <cols>
    <col min="1" max="1" width="6" style="1" customWidth="1"/>
    <col min="2" max="2" width="17.625" style="1" customWidth="1"/>
    <col min="3" max="3" width="21.25" style="2" customWidth="1"/>
    <col min="4" max="4" width="10.625" style="2" customWidth="1"/>
    <col min="5" max="6" width="10.625" style="1" customWidth="1"/>
    <col min="7" max="7" width="10.625" style="2" customWidth="1"/>
    <col min="8" max="8" width="10.625" style="1" customWidth="1"/>
    <col min="9" max="9" width="10.625" style="2" customWidth="1"/>
    <col min="10" max="10" width="10.625" style="1" customWidth="1"/>
    <col min="11" max="11" width="13.625" style="1" customWidth="1"/>
    <col min="12" max="16384" width="9" style="1"/>
  </cols>
  <sheetData>
    <row r="1" spans="1:1">
      <c r="A1" s="1" t="s">
        <v>132</v>
      </c>
    </row>
    <row r="2" ht="22.5" spans="1:11">
      <c r="A2" s="3" t="s">
        <v>133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0.1" customHeight="1" spans="1:11">
      <c r="A3" s="4" t="s">
        <v>2</v>
      </c>
      <c r="B3" s="2"/>
      <c r="E3" s="2"/>
      <c r="F3" s="2"/>
      <c r="H3" s="2"/>
      <c r="J3" s="2"/>
      <c r="K3" s="2"/>
    </row>
    <row r="5" ht="20.1" customHeight="1" spans="1:11">
      <c r="A5" s="5" t="s">
        <v>3</v>
      </c>
      <c r="B5" s="5" t="s">
        <v>4</v>
      </c>
      <c r="C5" s="5" t="s">
        <v>5</v>
      </c>
      <c r="D5" s="6" t="s">
        <v>7</v>
      </c>
      <c r="E5" s="7"/>
      <c r="F5" s="7"/>
      <c r="G5" s="7"/>
      <c r="H5" s="7"/>
      <c r="I5" s="7"/>
      <c r="J5" s="13"/>
      <c r="K5" s="14" t="s">
        <v>134</v>
      </c>
    </row>
    <row r="6" ht="20.1" customHeight="1" spans="1:11">
      <c r="A6" s="8"/>
      <c r="B6" s="8"/>
      <c r="C6" s="8"/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9" t="s">
        <v>14</v>
      </c>
      <c r="K6" s="15"/>
    </row>
    <row r="7" ht="18" customHeight="1" spans="1:11">
      <c r="A7" s="10" t="s">
        <v>135</v>
      </c>
      <c r="B7" s="11" t="s">
        <v>136</v>
      </c>
      <c r="C7" s="10"/>
      <c r="D7" s="10">
        <v>20</v>
      </c>
      <c r="E7" s="10">
        <v>19</v>
      </c>
      <c r="F7" s="10">
        <v>18</v>
      </c>
      <c r="G7" s="10">
        <v>18</v>
      </c>
      <c r="H7" s="10">
        <v>18</v>
      </c>
      <c r="I7" s="10">
        <v>18</v>
      </c>
      <c r="J7" s="10" t="s">
        <v>18</v>
      </c>
      <c r="K7" s="10" t="s">
        <v>18</v>
      </c>
    </row>
    <row r="8" ht="18" customHeight="1" spans="1:11">
      <c r="A8" s="10" t="s">
        <v>137</v>
      </c>
      <c r="B8" s="11" t="s">
        <v>138</v>
      </c>
      <c r="C8" s="10" t="s">
        <v>139</v>
      </c>
      <c r="D8" s="10">
        <v>2</v>
      </c>
      <c r="E8" s="10">
        <v>2</v>
      </c>
      <c r="F8" s="10">
        <v>2</v>
      </c>
      <c r="G8" s="10">
        <v>2</v>
      </c>
      <c r="H8" s="10">
        <v>2</v>
      </c>
      <c r="I8" s="10">
        <v>2</v>
      </c>
      <c r="J8" s="10" t="s">
        <v>18</v>
      </c>
      <c r="K8" s="10" t="s">
        <v>18</v>
      </c>
    </row>
    <row r="9" ht="18" customHeight="1" spans="1:11">
      <c r="A9" s="10" t="s">
        <v>140</v>
      </c>
      <c r="B9" s="11"/>
      <c r="C9" s="10" t="s">
        <v>141</v>
      </c>
      <c r="D9" s="10">
        <v>4</v>
      </c>
      <c r="E9" s="10">
        <v>4</v>
      </c>
      <c r="F9" s="10">
        <v>4</v>
      </c>
      <c r="G9" s="10">
        <v>4</v>
      </c>
      <c r="H9" s="10">
        <v>4</v>
      </c>
      <c r="I9" s="10">
        <v>4</v>
      </c>
      <c r="J9" s="10" t="s">
        <v>18</v>
      </c>
      <c r="K9" s="10" t="s">
        <v>18</v>
      </c>
    </row>
    <row r="10" ht="18" customHeight="1" spans="1:11">
      <c r="A10" s="10" t="s">
        <v>142</v>
      </c>
      <c r="B10" s="11"/>
      <c r="C10" s="10" t="s">
        <v>143</v>
      </c>
      <c r="D10" s="10">
        <v>12</v>
      </c>
      <c r="E10" s="10">
        <v>12</v>
      </c>
      <c r="F10" s="10">
        <v>12</v>
      </c>
      <c r="G10" s="10">
        <v>12</v>
      </c>
      <c r="H10" s="10">
        <v>12</v>
      </c>
      <c r="I10" s="10">
        <v>12</v>
      </c>
      <c r="J10" s="10" t="s">
        <v>18</v>
      </c>
      <c r="K10" s="10" t="s">
        <v>18</v>
      </c>
    </row>
    <row r="11" ht="18" customHeight="1" spans="1:11">
      <c r="A11" s="10" t="s">
        <v>144</v>
      </c>
      <c r="B11" s="11"/>
      <c r="C11" s="10" t="s">
        <v>145</v>
      </c>
      <c r="D11" s="10">
        <v>2</v>
      </c>
      <c r="E11" s="10">
        <v>1</v>
      </c>
      <c r="F11" s="10">
        <v>0</v>
      </c>
      <c r="G11" s="10">
        <v>0</v>
      </c>
      <c r="H11" s="10">
        <v>0</v>
      </c>
      <c r="I11" s="10">
        <v>0</v>
      </c>
      <c r="J11" s="10" t="s">
        <v>18</v>
      </c>
      <c r="K11" s="10" t="s">
        <v>18</v>
      </c>
    </row>
    <row r="12" ht="18" customHeight="1" spans="1:11">
      <c r="A12" s="10" t="s">
        <v>146</v>
      </c>
      <c r="B12" s="11" t="s">
        <v>147</v>
      </c>
      <c r="C12" s="10"/>
      <c r="D12" s="10">
        <v>156525</v>
      </c>
      <c r="E12" s="10">
        <v>68762</v>
      </c>
      <c r="F12" s="10">
        <v>82076</v>
      </c>
      <c r="G12" s="10">
        <v>95770</v>
      </c>
      <c r="H12" s="10">
        <v>77426</v>
      </c>
      <c r="I12" s="10">
        <v>77375</v>
      </c>
      <c r="J12" s="10">
        <f>SUM(D12:I12)</f>
        <v>557934</v>
      </c>
      <c r="K12" s="16">
        <f>AVERAGE(J12/181)</f>
        <v>3082.50828729282</v>
      </c>
    </row>
    <row r="13" ht="18" customHeight="1" spans="1:11">
      <c r="A13" s="10" t="s">
        <v>148</v>
      </c>
      <c r="B13" s="12"/>
      <c r="C13" s="10" t="s">
        <v>149</v>
      </c>
      <c r="D13" s="10">
        <v>40408</v>
      </c>
      <c r="E13" s="10">
        <v>16778</v>
      </c>
      <c r="F13" s="10">
        <v>19596</v>
      </c>
      <c r="G13" s="10">
        <v>23875</v>
      </c>
      <c r="H13" s="10">
        <v>18431</v>
      </c>
      <c r="I13" s="10">
        <v>17555</v>
      </c>
      <c r="J13" s="10">
        <f t="shared" ref="J13:J36" si="0">SUM(D13:I13)</f>
        <v>136643</v>
      </c>
      <c r="K13" s="16">
        <f t="shared" ref="K13:K36" si="1">AVERAGE(J13/181)</f>
        <v>754.933701657459</v>
      </c>
    </row>
    <row r="14" ht="18" customHeight="1" spans="1:11">
      <c r="A14" s="10" t="s">
        <v>150</v>
      </c>
      <c r="B14" s="12"/>
      <c r="C14" s="10" t="s">
        <v>151</v>
      </c>
      <c r="D14" s="10">
        <v>22257</v>
      </c>
      <c r="E14" s="10">
        <v>8404</v>
      </c>
      <c r="F14" s="10">
        <v>10082</v>
      </c>
      <c r="G14" s="10">
        <v>11481</v>
      </c>
      <c r="H14" s="10">
        <v>8131</v>
      </c>
      <c r="I14" s="10">
        <v>9043</v>
      </c>
      <c r="J14" s="10">
        <f t="shared" si="0"/>
        <v>69398</v>
      </c>
      <c r="K14" s="16">
        <f t="shared" si="1"/>
        <v>383.414364640884</v>
      </c>
    </row>
    <row r="15" ht="18" customHeight="1" spans="1:11">
      <c r="A15" s="10" t="s">
        <v>152</v>
      </c>
      <c r="B15" s="12"/>
      <c r="C15" s="10" t="s">
        <v>153</v>
      </c>
      <c r="D15" s="10">
        <v>7137</v>
      </c>
      <c r="E15" s="10">
        <v>3122</v>
      </c>
      <c r="F15" s="10">
        <v>4439</v>
      </c>
      <c r="G15" s="10">
        <v>5453</v>
      </c>
      <c r="H15" s="10">
        <v>4177</v>
      </c>
      <c r="I15" s="10">
        <v>4289</v>
      </c>
      <c r="J15" s="10">
        <f t="shared" si="0"/>
        <v>28617</v>
      </c>
      <c r="K15" s="16">
        <f t="shared" si="1"/>
        <v>158.104972375691</v>
      </c>
    </row>
    <row r="16" ht="18" customHeight="1" spans="1:11">
      <c r="A16" s="10" t="s">
        <v>154</v>
      </c>
      <c r="B16" s="12"/>
      <c r="C16" s="10" t="s">
        <v>155</v>
      </c>
      <c r="D16" s="10">
        <v>6049</v>
      </c>
      <c r="E16" s="10">
        <v>3869</v>
      </c>
      <c r="F16" s="10">
        <v>2804</v>
      </c>
      <c r="G16" s="10">
        <v>3067</v>
      </c>
      <c r="H16" s="10">
        <v>2511</v>
      </c>
      <c r="I16" s="10">
        <v>2202</v>
      </c>
      <c r="J16" s="10">
        <f t="shared" si="0"/>
        <v>20502</v>
      </c>
      <c r="K16" s="16">
        <f t="shared" si="1"/>
        <v>113.270718232044</v>
      </c>
    </row>
    <row r="17" ht="18" customHeight="1" spans="1:11">
      <c r="A17" s="10" t="s">
        <v>156</v>
      </c>
      <c r="B17" s="12"/>
      <c r="C17" s="10" t="s">
        <v>157</v>
      </c>
      <c r="D17" s="10">
        <v>3533</v>
      </c>
      <c r="E17" s="10">
        <v>568</v>
      </c>
      <c r="F17" s="10">
        <v>890</v>
      </c>
      <c r="G17" s="10">
        <v>1207</v>
      </c>
      <c r="H17" s="10">
        <v>778</v>
      </c>
      <c r="I17" s="10">
        <v>696</v>
      </c>
      <c r="J17" s="10">
        <f t="shared" si="0"/>
        <v>7672</v>
      </c>
      <c r="K17" s="16">
        <f t="shared" si="1"/>
        <v>42.3867403314917</v>
      </c>
    </row>
    <row r="18" ht="18" customHeight="1" spans="1:11">
      <c r="A18" s="10" t="s">
        <v>158</v>
      </c>
      <c r="B18" s="12"/>
      <c r="C18" s="10" t="s">
        <v>159</v>
      </c>
      <c r="D18" s="10">
        <v>994</v>
      </c>
      <c r="E18" s="10">
        <v>78</v>
      </c>
      <c r="F18" s="10">
        <v>125</v>
      </c>
      <c r="G18" s="10">
        <v>351</v>
      </c>
      <c r="H18" s="10">
        <v>301</v>
      </c>
      <c r="I18" s="10">
        <v>244</v>
      </c>
      <c r="J18" s="10">
        <f t="shared" si="0"/>
        <v>2093</v>
      </c>
      <c r="K18" s="16">
        <f t="shared" si="1"/>
        <v>11.5635359116022</v>
      </c>
    </row>
    <row r="19" ht="18" customHeight="1" spans="1:11">
      <c r="A19" s="10" t="s">
        <v>160</v>
      </c>
      <c r="B19" s="12"/>
      <c r="C19" s="10" t="s">
        <v>161</v>
      </c>
      <c r="D19" s="10">
        <v>5491</v>
      </c>
      <c r="E19" s="10">
        <v>1162</v>
      </c>
      <c r="F19" s="10">
        <v>1837</v>
      </c>
      <c r="G19" s="10">
        <v>1766</v>
      </c>
      <c r="H19" s="10">
        <v>1462</v>
      </c>
      <c r="I19" s="10">
        <v>1351</v>
      </c>
      <c r="J19" s="10">
        <f t="shared" si="0"/>
        <v>13069</v>
      </c>
      <c r="K19" s="16">
        <f t="shared" si="1"/>
        <v>72.2044198895028</v>
      </c>
    </row>
    <row r="20" ht="18" customHeight="1" spans="1:11">
      <c r="A20" s="10" t="s">
        <v>162</v>
      </c>
      <c r="B20" s="12"/>
      <c r="C20" s="10" t="s">
        <v>163</v>
      </c>
      <c r="D20" s="10">
        <v>7483</v>
      </c>
      <c r="E20" s="10">
        <v>2033</v>
      </c>
      <c r="F20" s="10">
        <v>3100</v>
      </c>
      <c r="G20" s="10">
        <v>3754</v>
      </c>
      <c r="H20" s="10">
        <v>2991</v>
      </c>
      <c r="I20" s="10">
        <v>3093</v>
      </c>
      <c r="J20" s="10">
        <f t="shared" si="0"/>
        <v>22454</v>
      </c>
      <c r="K20" s="16">
        <f t="shared" si="1"/>
        <v>124.055248618785</v>
      </c>
    </row>
    <row r="21" ht="18" customHeight="1" spans="1:11">
      <c r="A21" s="10" t="s">
        <v>164</v>
      </c>
      <c r="B21" s="12"/>
      <c r="C21" s="10" t="s">
        <v>165</v>
      </c>
      <c r="D21" s="10">
        <v>5563</v>
      </c>
      <c r="E21" s="10">
        <v>2286</v>
      </c>
      <c r="F21" s="10">
        <v>2655</v>
      </c>
      <c r="G21" s="10">
        <v>3118</v>
      </c>
      <c r="H21" s="10">
        <v>2286</v>
      </c>
      <c r="I21" s="10">
        <v>2674</v>
      </c>
      <c r="J21" s="10">
        <f t="shared" si="0"/>
        <v>18582</v>
      </c>
      <c r="K21" s="16">
        <f t="shared" si="1"/>
        <v>102.662983425414</v>
      </c>
    </row>
    <row r="22" ht="18" customHeight="1" spans="1:11">
      <c r="A22" s="10" t="s">
        <v>166</v>
      </c>
      <c r="B22" s="12"/>
      <c r="C22" s="10" t="s">
        <v>167</v>
      </c>
      <c r="D22" s="10">
        <v>12376</v>
      </c>
      <c r="E22" s="10">
        <v>3714</v>
      </c>
      <c r="F22" s="10">
        <v>4801</v>
      </c>
      <c r="G22" s="10">
        <v>5959</v>
      </c>
      <c r="H22" s="10">
        <v>4759</v>
      </c>
      <c r="I22" s="10">
        <v>4917</v>
      </c>
      <c r="J22" s="10">
        <f t="shared" si="0"/>
        <v>36526</v>
      </c>
      <c r="K22" s="16">
        <f t="shared" si="1"/>
        <v>201.801104972376</v>
      </c>
    </row>
    <row r="23" ht="18" customHeight="1" spans="1:11">
      <c r="A23" s="10" t="s">
        <v>168</v>
      </c>
      <c r="B23" s="12"/>
      <c r="C23" s="10" t="s">
        <v>169</v>
      </c>
      <c r="D23" s="10">
        <v>10870</v>
      </c>
      <c r="E23" s="10">
        <v>4771</v>
      </c>
      <c r="F23" s="10">
        <v>6465</v>
      </c>
      <c r="G23" s="10">
        <v>7694</v>
      </c>
      <c r="H23" s="10">
        <v>5862</v>
      </c>
      <c r="I23" s="10">
        <v>6089</v>
      </c>
      <c r="J23" s="10">
        <f t="shared" si="0"/>
        <v>41751</v>
      </c>
      <c r="K23" s="16">
        <f t="shared" si="1"/>
        <v>230.668508287293</v>
      </c>
    </row>
    <row r="24" ht="18" customHeight="1" spans="1:11">
      <c r="A24" s="10" t="s">
        <v>170</v>
      </c>
      <c r="B24" s="12"/>
      <c r="C24" s="10" t="s">
        <v>171</v>
      </c>
      <c r="D24" s="10">
        <v>4247</v>
      </c>
      <c r="E24" s="10">
        <v>947</v>
      </c>
      <c r="F24" s="10">
        <v>1360</v>
      </c>
      <c r="G24" s="10">
        <v>1662</v>
      </c>
      <c r="H24" s="10">
        <v>1101</v>
      </c>
      <c r="I24" s="10">
        <v>996</v>
      </c>
      <c r="J24" s="10">
        <f t="shared" si="0"/>
        <v>10313</v>
      </c>
      <c r="K24" s="16">
        <f t="shared" si="1"/>
        <v>56.9779005524862</v>
      </c>
    </row>
    <row r="25" ht="18" customHeight="1" spans="1:11">
      <c r="A25" s="10" t="s">
        <v>172</v>
      </c>
      <c r="B25" s="12"/>
      <c r="C25" s="10" t="s">
        <v>173</v>
      </c>
      <c r="D25" s="10">
        <v>1745</v>
      </c>
      <c r="E25" s="10">
        <v>180</v>
      </c>
      <c r="F25" s="10">
        <v>417</v>
      </c>
      <c r="G25" s="10">
        <v>476</v>
      </c>
      <c r="H25" s="10">
        <v>430</v>
      </c>
      <c r="I25" s="10">
        <v>484</v>
      </c>
      <c r="J25" s="10">
        <f t="shared" si="0"/>
        <v>3732</v>
      </c>
      <c r="K25" s="16">
        <f t="shared" si="1"/>
        <v>20.6187845303867</v>
      </c>
    </row>
    <row r="26" ht="18" customHeight="1" spans="1:11">
      <c r="A26" s="10" t="s">
        <v>174</v>
      </c>
      <c r="B26" s="12"/>
      <c r="C26" s="10" t="s">
        <v>175</v>
      </c>
      <c r="D26" s="10">
        <v>2173</v>
      </c>
      <c r="E26" s="10">
        <v>871</v>
      </c>
      <c r="F26" s="10">
        <v>1279</v>
      </c>
      <c r="G26" s="10">
        <v>1382</v>
      </c>
      <c r="H26" s="10">
        <v>854</v>
      </c>
      <c r="I26" s="10">
        <v>744</v>
      </c>
      <c r="J26" s="10">
        <f t="shared" si="0"/>
        <v>7303</v>
      </c>
      <c r="K26" s="16">
        <f t="shared" si="1"/>
        <v>40.3480662983425</v>
      </c>
    </row>
    <row r="27" ht="18" customHeight="1" spans="1:11">
      <c r="A27" s="10" t="s">
        <v>176</v>
      </c>
      <c r="B27" s="12"/>
      <c r="C27" s="10" t="s">
        <v>177</v>
      </c>
      <c r="D27" s="10">
        <v>525</v>
      </c>
      <c r="E27" s="10">
        <v>187</v>
      </c>
      <c r="F27" s="10">
        <v>252</v>
      </c>
      <c r="G27" s="10">
        <v>316</v>
      </c>
      <c r="H27" s="10">
        <v>340</v>
      </c>
      <c r="I27" s="10">
        <v>341</v>
      </c>
      <c r="J27" s="10">
        <f t="shared" si="0"/>
        <v>1961</v>
      </c>
      <c r="K27" s="16">
        <f t="shared" si="1"/>
        <v>10.8342541436464</v>
      </c>
    </row>
    <row r="28" ht="18" customHeight="1" spans="1:11">
      <c r="A28" s="10" t="s">
        <v>178</v>
      </c>
      <c r="B28" s="12"/>
      <c r="C28" s="10" t="s">
        <v>179</v>
      </c>
      <c r="D28" s="10">
        <v>2610</v>
      </c>
      <c r="E28" s="10">
        <v>489</v>
      </c>
      <c r="F28" s="10">
        <v>795</v>
      </c>
      <c r="G28" s="10">
        <v>931</v>
      </c>
      <c r="H28" s="10">
        <v>599</v>
      </c>
      <c r="I28" s="10">
        <v>745</v>
      </c>
      <c r="J28" s="10">
        <f t="shared" si="0"/>
        <v>6169</v>
      </c>
      <c r="K28" s="16">
        <f t="shared" si="1"/>
        <v>34.0828729281768</v>
      </c>
    </row>
    <row r="29" ht="18" customHeight="1" spans="1:11">
      <c r="A29" s="10" t="s">
        <v>180</v>
      </c>
      <c r="B29" s="12"/>
      <c r="C29" s="10" t="s">
        <v>181</v>
      </c>
      <c r="D29" s="10">
        <v>636</v>
      </c>
      <c r="E29" s="10">
        <v>728</v>
      </c>
      <c r="F29" s="10">
        <v>333</v>
      </c>
      <c r="G29" s="10">
        <v>348</v>
      </c>
      <c r="H29" s="10">
        <v>279</v>
      </c>
      <c r="I29" s="10">
        <v>316</v>
      </c>
      <c r="J29" s="10">
        <f t="shared" si="0"/>
        <v>2640</v>
      </c>
      <c r="K29" s="16">
        <f t="shared" si="1"/>
        <v>14.585635359116</v>
      </c>
    </row>
    <row r="30" ht="18" customHeight="1" spans="1:11">
      <c r="A30" s="10" t="s">
        <v>182</v>
      </c>
      <c r="B30" s="12"/>
      <c r="C30" s="10" t="s">
        <v>183</v>
      </c>
      <c r="D30" s="10">
        <v>14665</v>
      </c>
      <c r="E30" s="10">
        <v>12374</v>
      </c>
      <c r="F30" s="10">
        <v>14199</v>
      </c>
      <c r="G30" s="10">
        <v>15194</v>
      </c>
      <c r="H30" s="10">
        <v>15139</v>
      </c>
      <c r="I30" s="10">
        <v>14743</v>
      </c>
      <c r="J30" s="10">
        <f t="shared" si="0"/>
        <v>86314</v>
      </c>
      <c r="K30" s="16">
        <f t="shared" si="1"/>
        <v>476.872928176796</v>
      </c>
    </row>
    <row r="31" ht="18" customHeight="1" spans="1:11">
      <c r="A31" s="10" t="s">
        <v>184</v>
      </c>
      <c r="B31" s="12"/>
      <c r="C31" s="10" t="s">
        <v>185</v>
      </c>
      <c r="D31" s="10">
        <v>2723</v>
      </c>
      <c r="E31" s="10">
        <v>2214</v>
      </c>
      <c r="F31" s="10">
        <v>2375</v>
      </c>
      <c r="G31" s="10">
        <v>2760</v>
      </c>
      <c r="H31" s="10">
        <v>2526</v>
      </c>
      <c r="I31" s="10">
        <v>2472</v>
      </c>
      <c r="J31" s="10">
        <f t="shared" si="0"/>
        <v>15070</v>
      </c>
      <c r="K31" s="16">
        <f t="shared" si="1"/>
        <v>83.2596685082873</v>
      </c>
    </row>
    <row r="32" ht="18" customHeight="1" spans="1:11">
      <c r="A32" s="10" t="s">
        <v>186</v>
      </c>
      <c r="B32" s="12"/>
      <c r="C32" s="10" t="s">
        <v>187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f t="shared" si="0"/>
        <v>0</v>
      </c>
      <c r="K32" s="16">
        <f t="shared" si="1"/>
        <v>0</v>
      </c>
    </row>
    <row r="33" ht="18" customHeight="1" spans="1:11">
      <c r="A33" s="10" t="s">
        <v>188</v>
      </c>
      <c r="B33" s="12"/>
      <c r="C33" s="10" t="s">
        <v>189</v>
      </c>
      <c r="D33" s="10">
        <v>5040</v>
      </c>
      <c r="E33" s="10">
        <v>3987</v>
      </c>
      <c r="F33" s="10">
        <v>4272</v>
      </c>
      <c r="G33" s="10">
        <v>4976</v>
      </c>
      <c r="H33" s="10">
        <v>4469</v>
      </c>
      <c r="I33" s="10">
        <v>4381</v>
      </c>
      <c r="J33" s="10">
        <f t="shared" si="0"/>
        <v>27125</v>
      </c>
      <c r="K33" s="16">
        <f t="shared" si="1"/>
        <v>149.861878453039</v>
      </c>
    </row>
    <row r="34" ht="18" customHeight="1" spans="1:11">
      <c r="A34" s="10" t="s">
        <v>190</v>
      </c>
      <c r="B34" s="12"/>
      <c r="C34" s="10" t="s">
        <v>191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f t="shared" si="0"/>
        <v>0</v>
      </c>
      <c r="K34" s="16">
        <f t="shared" si="1"/>
        <v>0</v>
      </c>
    </row>
    <row r="35" ht="17" customHeight="1" spans="1:11">
      <c r="A35" s="10" t="s">
        <v>192</v>
      </c>
      <c r="B35" s="12"/>
      <c r="C35" s="10" t="s">
        <v>193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f t="shared" si="0"/>
        <v>0</v>
      </c>
      <c r="K35" s="16">
        <f t="shared" si="1"/>
        <v>0</v>
      </c>
    </row>
    <row r="36" ht="16" customHeight="1" spans="1:11">
      <c r="A36" s="10" t="s">
        <v>194</v>
      </c>
      <c r="B36" s="12"/>
      <c r="C36" s="10" t="s">
        <v>195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f t="shared" si="0"/>
        <v>0</v>
      </c>
      <c r="K36" s="16">
        <f t="shared" si="1"/>
        <v>0</v>
      </c>
    </row>
  </sheetData>
  <mergeCells count="7">
    <mergeCell ref="A2:K2"/>
    <mergeCell ref="A3:K3"/>
    <mergeCell ref="D5:J5"/>
    <mergeCell ref="A5:A6"/>
    <mergeCell ref="B5:B6"/>
    <mergeCell ref="C5:C6"/>
    <mergeCell ref="K5:K6"/>
  </mergeCells>
  <printOptions horizontalCentered="1"/>
  <pageMargins left="0.708661417322835" right="0.748031496062992" top="0.590551181102362" bottom="0.590551181102362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市场运行监测</vt:lpstr>
      <vt:lpstr>客流地区分布</vt:lpstr>
      <vt:lpstr>客运站运行监测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2021-01-21T07:55:00Z</dcterms:created>
  <cp:lastPrinted>2021-08-23T09:44:00Z</cp:lastPrinted>
  <dcterms:modified xsi:type="dcterms:W3CDTF">2023-07-19T01:00:14Z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78842C47F94D41DBB0AA459BC7BB11C4</vt:lpwstr>
  </property>
</Properties>
</file>