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渡船明细汇总表" sheetId="5" r:id="rId1"/>
  </sheets>
  <calcPr calcId="144525"/>
</workbook>
</file>

<file path=xl/sharedStrings.xml><?xml version="1.0" encoding="utf-8"?>
<sst xmlns="http://schemas.openxmlformats.org/spreadsheetml/2006/main" count="31" uniqueCount="31">
  <si>
    <t>附件</t>
  </si>
  <si>
    <t>东莞市2023年度农村水路渡运油价直接补贴资金发放明细表</t>
  </si>
  <si>
    <t>序号</t>
  </si>
  <si>
    <t>经营者名称</t>
  </si>
  <si>
    <t>船舶名称</t>
  </si>
  <si>
    <t>载客定额(人)(1)</t>
  </si>
  <si>
    <t>营运系数（实际营运天数/365）(2)</t>
  </si>
  <si>
    <t>单船综合客位数(3)=(1)×(2)</t>
  </si>
  <si>
    <t>渡工劳务费用（万元）</t>
  </si>
  <si>
    <t>直接油补金额（万元）</t>
  </si>
  <si>
    <t>单船补贴金额小计（万元）（10）=（6）+（9）</t>
  </si>
  <si>
    <t>运营调节系数(4)</t>
  </si>
  <si>
    <t>补助标准（万元/年）(5)</t>
  </si>
  <si>
    <t>渡工劳务费用（万元）(6)=(4)×(5)</t>
  </si>
  <si>
    <t>单船综合客位数占全市（245）比例（7）</t>
  </si>
  <si>
    <t>全市直接油补金额（18.85万元）（8）</t>
  </si>
  <si>
    <t>直接油补金额（万元）(9)=(7)×(8)</t>
  </si>
  <si>
    <t>大王洲渡口</t>
  </si>
  <si>
    <t>粤东莞交0008</t>
  </si>
  <si>
    <t>粤东莞交0009</t>
  </si>
  <si>
    <t>樟村渡口</t>
  </si>
  <si>
    <t>粤东莞渡0026</t>
  </si>
  <si>
    <t>粤东莞渡0068</t>
  </si>
  <si>
    <t>沙腰渡口</t>
  </si>
  <si>
    <t xml:space="preserve">粤石龙渡0001 </t>
  </si>
  <si>
    <t>粤石龙渡0002</t>
  </si>
  <si>
    <t>鲤鱼洲渡口</t>
  </si>
  <si>
    <t>鲤鱼洲渡船</t>
  </si>
  <si>
    <t>粤东莞渡0082</t>
  </si>
  <si>
    <t>合计</t>
  </si>
  <si>
    <t>注：以上数据根据《广东省交通运输厅关于印发2023年度农村水路油价补贴资金分配方案的通知》（粤交水〔2024〕7号）整理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</si>
</sst>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_ "/>
    <numFmt numFmtId="179" formatCode="#,##0.00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/>
    <xf numFmtId="0" fontId="1" fillId="0" borderId="0" xfId="52" applyFont="1" applyFill="1">
      <alignment vertical="center"/>
    </xf>
    <xf numFmtId="0" fontId="2" fillId="0" borderId="0" xfId="52" applyFont="1" applyFill="1" applyAlignment="1">
      <alignment horizontal="center" vertical="center"/>
    </xf>
    <xf numFmtId="0" fontId="3" fillId="0" borderId="0" xfId="52" applyFont="1" applyFill="1" applyAlignment="1">
      <alignment horizontal="left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1" fontId="5" fillId="0" borderId="1" xfId="5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/>
    </xf>
    <xf numFmtId="0" fontId="4" fillId="0" borderId="5" xfId="52" applyFont="1" applyFill="1" applyBorder="1" applyAlignment="1">
      <alignment horizontal="center" vertical="center"/>
    </xf>
    <xf numFmtId="178" fontId="4" fillId="0" borderId="1" xfId="52" applyNumberFormat="1" applyFont="1" applyFill="1" applyBorder="1" applyAlignment="1">
      <alignment horizontal="center" vertical="center" wrapText="1"/>
    </xf>
    <xf numFmtId="0" fontId="7" fillId="0" borderId="1" xfId="52" applyFont="1" applyFill="1" applyBorder="1">
      <alignment vertical="center"/>
    </xf>
    <xf numFmtId="178" fontId="4" fillId="0" borderId="1" xfId="52" applyNumberFormat="1" applyFont="1" applyFill="1" applyBorder="1" applyAlignment="1">
      <alignment horizontal="center" vertical="center"/>
    </xf>
    <xf numFmtId="0" fontId="7" fillId="0" borderId="6" xfId="52" applyFont="1" applyFill="1" applyBorder="1" applyAlignment="1">
      <alignment horizontal="left" vertical="center"/>
    </xf>
    <xf numFmtId="179" fontId="3" fillId="0" borderId="0" xfId="52" applyNumberFormat="1" applyFont="1" applyFill="1" applyAlignment="1">
      <alignment horizontal="left" vertical="center"/>
    </xf>
    <xf numFmtId="17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vertical="center" wrapText="1"/>
    </xf>
    <xf numFmtId="179" fontId="5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/>
    </xf>
    <xf numFmtId="10" fontId="4" fillId="0" borderId="1" xfId="13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F13" sqref="A4:M15"/>
    </sheetView>
  </sheetViews>
  <sheetFormatPr defaultColWidth="9" defaultRowHeight="13.5"/>
  <cols>
    <col min="1" max="1" width="4.7" style="1" customWidth="1"/>
    <col min="2" max="2" width="9.9" style="1" customWidth="1"/>
    <col min="3" max="3" width="12.1" style="1" customWidth="1"/>
    <col min="4" max="5" width="7.6" style="1" customWidth="1"/>
    <col min="6" max="6" width="9.4" style="1" customWidth="1"/>
    <col min="7" max="7" width="7.5" style="1" customWidth="1"/>
    <col min="8" max="8" width="8.5" style="1" customWidth="1"/>
    <col min="9" max="9" width="10.3" style="1" customWidth="1"/>
    <col min="10" max="10" width="9.9" style="1" customWidth="1"/>
    <col min="11" max="11" width="9.5" style="1" customWidth="1"/>
    <col min="12" max="12" width="10.7" style="1" customWidth="1"/>
    <col min="13" max="13" width="11.5" style="1" customWidth="1"/>
    <col min="14" max="15" width="9" style="1"/>
    <col min="16" max="16" width="6.2" style="1" customWidth="1"/>
    <col min="17" max="16384" width="9" style="1"/>
  </cols>
  <sheetData>
    <row r="1" spans="1:1">
      <c r="A1" s="1" t="s">
        <v>0</v>
      </c>
    </row>
    <row r="2" ht="41.1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/>
    </row>
    <row r="4" ht="48" customHeight="1" spans="1:1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4" t="s">
        <v>8</v>
      </c>
      <c r="H4" s="4"/>
      <c r="I4" s="4"/>
      <c r="J4" s="4" t="s">
        <v>9</v>
      </c>
      <c r="K4" s="4"/>
      <c r="L4" s="4"/>
      <c r="M4" s="18" t="s">
        <v>10</v>
      </c>
    </row>
    <row r="5" ht="48" spans="1:13">
      <c r="A5" s="4"/>
      <c r="B5" s="6"/>
      <c r="C5" s="6"/>
      <c r="D5" s="6"/>
      <c r="E5" s="6"/>
      <c r="F5" s="6"/>
      <c r="G5" s="4" t="s">
        <v>11</v>
      </c>
      <c r="H5" s="4" t="s">
        <v>12</v>
      </c>
      <c r="I5" s="19" t="s">
        <v>13</v>
      </c>
      <c r="J5" s="19" t="s">
        <v>14</v>
      </c>
      <c r="K5" s="19" t="s">
        <v>15</v>
      </c>
      <c r="L5" s="19" t="s">
        <v>16</v>
      </c>
      <c r="M5" s="18"/>
    </row>
    <row r="6" ht="27" customHeight="1" spans="1:13">
      <c r="A6" s="7">
        <v>1</v>
      </c>
      <c r="B6" s="8" t="s">
        <v>17</v>
      </c>
      <c r="C6" s="8" t="s">
        <v>18</v>
      </c>
      <c r="D6" s="8">
        <v>32</v>
      </c>
      <c r="E6" s="9">
        <v>0.734246575342466</v>
      </c>
      <c r="F6" s="8">
        <v>23</v>
      </c>
      <c r="G6" s="8">
        <v>1</v>
      </c>
      <c r="H6" s="10">
        <v>1.2</v>
      </c>
      <c r="I6" s="20">
        <f>G6*H6</f>
        <v>1.2</v>
      </c>
      <c r="J6" s="21">
        <f>F6/245</f>
        <v>0.0938775510204082</v>
      </c>
      <c r="K6" s="20">
        <v>18.85</v>
      </c>
      <c r="L6" s="8">
        <v>1.78</v>
      </c>
      <c r="M6" s="20">
        <f>I6+L6</f>
        <v>2.98</v>
      </c>
    </row>
    <row r="7" ht="27" customHeight="1" spans="1:13">
      <c r="A7" s="7"/>
      <c r="B7" s="8"/>
      <c r="C7" s="8" t="s">
        <v>19</v>
      </c>
      <c r="D7" s="8">
        <v>32</v>
      </c>
      <c r="E7" s="9">
        <v>0.673972602739726</v>
      </c>
      <c r="F7" s="8">
        <v>22</v>
      </c>
      <c r="G7" s="8">
        <v>1</v>
      </c>
      <c r="H7" s="10">
        <v>1.2</v>
      </c>
      <c r="I7" s="20">
        <f t="shared" ref="I7:I13" si="0">G7*H7</f>
        <v>1.2</v>
      </c>
      <c r="J7" s="21">
        <f t="shared" ref="J7:J13" si="1">F7/245</f>
        <v>0.0897959183673469</v>
      </c>
      <c r="K7" s="20">
        <v>18.85</v>
      </c>
      <c r="L7" s="8">
        <v>1.69</v>
      </c>
      <c r="M7" s="20">
        <f t="shared" ref="M7:M13" si="2">I7+L7</f>
        <v>2.89</v>
      </c>
    </row>
    <row r="8" ht="27" customHeight="1" spans="1:13">
      <c r="A8" s="7">
        <v>2</v>
      </c>
      <c r="B8" s="8" t="s">
        <v>20</v>
      </c>
      <c r="C8" s="8" t="s">
        <v>21</v>
      </c>
      <c r="D8" s="8">
        <v>78</v>
      </c>
      <c r="E8" s="9">
        <v>0.928767123287671</v>
      </c>
      <c r="F8" s="8">
        <v>72</v>
      </c>
      <c r="G8" s="8">
        <v>1</v>
      </c>
      <c r="H8" s="10">
        <v>1.2</v>
      </c>
      <c r="I8" s="20">
        <f t="shared" si="0"/>
        <v>1.2</v>
      </c>
      <c r="J8" s="21">
        <f t="shared" si="1"/>
        <v>0.293877551020408</v>
      </c>
      <c r="K8" s="20">
        <v>18.85</v>
      </c>
      <c r="L8" s="8">
        <v>5.54</v>
      </c>
      <c r="M8" s="20">
        <f t="shared" si="2"/>
        <v>6.74</v>
      </c>
    </row>
    <row r="9" ht="27" customHeight="1" spans="1:13">
      <c r="A9" s="7"/>
      <c r="B9" s="8"/>
      <c r="C9" s="8" t="s">
        <v>22</v>
      </c>
      <c r="D9" s="8">
        <v>60</v>
      </c>
      <c r="E9" s="9">
        <v>0.76986301369863</v>
      </c>
      <c r="F9" s="8">
        <v>46</v>
      </c>
      <c r="G9" s="8">
        <v>1</v>
      </c>
      <c r="H9" s="10">
        <v>1.2</v>
      </c>
      <c r="I9" s="20">
        <f t="shared" si="0"/>
        <v>1.2</v>
      </c>
      <c r="J9" s="21">
        <f t="shared" si="1"/>
        <v>0.187755102040816</v>
      </c>
      <c r="K9" s="20">
        <v>18.85</v>
      </c>
      <c r="L9" s="8">
        <v>3.53</v>
      </c>
      <c r="M9" s="20">
        <f t="shared" si="2"/>
        <v>4.73</v>
      </c>
    </row>
    <row r="10" ht="25.5" customHeight="1" spans="1:13">
      <c r="A10" s="7">
        <v>3</v>
      </c>
      <c r="B10" s="8" t="s">
        <v>23</v>
      </c>
      <c r="C10" s="8" t="s">
        <v>24</v>
      </c>
      <c r="D10" s="8">
        <v>29</v>
      </c>
      <c r="E10" s="9">
        <v>0.210958904109589</v>
      </c>
      <c r="F10" s="8">
        <v>6</v>
      </c>
      <c r="G10" s="8">
        <v>0.5</v>
      </c>
      <c r="H10" s="10">
        <v>1.2</v>
      </c>
      <c r="I10" s="20">
        <f t="shared" si="0"/>
        <v>0.6</v>
      </c>
      <c r="J10" s="21">
        <f t="shared" si="1"/>
        <v>0.0244897959183673</v>
      </c>
      <c r="K10" s="20">
        <v>18.85</v>
      </c>
      <c r="L10" s="8">
        <v>0.46</v>
      </c>
      <c r="M10" s="20">
        <f t="shared" si="2"/>
        <v>1.06</v>
      </c>
    </row>
    <row r="11" ht="25.5" customHeight="1" spans="1:13">
      <c r="A11" s="7"/>
      <c r="B11" s="8"/>
      <c r="C11" s="8" t="s">
        <v>25</v>
      </c>
      <c r="D11" s="8">
        <v>29</v>
      </c>
      <c r="E11" s="9">
        <v>0.958904109589041</v>
      </c>
      <c r="F11" s="8">
        <v>28</v>
      </c>
      <c r="G11" s="8">
        <v>1</v>
      </c>
      <c r="H11" s="10">
        <v>1.2</v>
      </c>
      <c r="I11" s="20">
        <f t="shared" si="0"/>
        <v>1.2</v>
      </c>
      <c r="J11" s="21">
        <f t="shared" si="1"/>
        <v>0.114285714285714</v>
      </c>
      <c r="K11" s="20">
        <v>18.85</v>
      </c>
      <c r="L11" s="8">
        <v>2.15</v>
      </c>
      <c r="M11" s="20">
        <f t="shared" si="2"/>
        <v>3.35</v>
      </c>
    </row>
    <row r="12" ht="25.5" customHeight="1" spans="1:13">
      <c r="A12" s="7">
        <v>4</v>
      </c>
      <c r="B12" s="8" t="s">
        <v>26</v>
      </c>
      <c r="C12" s="8" t="s">
        <v>27</v>
      </c>
      <c r="D12" s="8">
        <v>75</v>
      </c>
      <c r="E12" s="9">
        <v>0.33972602739726</v>
      </c>
      <c r="F12" s="8">
        <v>25</v>
      </c>
      <c r="G12" s="8">
        <v>0.5</v>
      </c>
      <c r="H12" s="10">
        <v>1.2</v>
      </c>
      <c r="I12" s="20">
        <f t="shared" si="0"/>
        <v>0.6</v>
      </c>
      <c r="J12" s="21">
        <f t="shared" si="1"/>
        <v>0.102040816326531</v>
      </c>
      <c r="K12" s="20">
        <v>18.85</v>
      </c>
      <c r="L12" s="8">
        <v>1.92</v>
      </c>
      <c r="M12" s="20">
        <f t="shared" si="2"/>
        <v>2.52</v>
      </c>
    </row>
    <row r="13" ht="25.5" customHeight="1" spans="1:13">
      <c r="A13" s="7"/>
      <c r="B13" s="8"/>
      <c r="C13" s="8" t="s">
        <v>28</v>
      </c>
      <c r="D13" s="8">
        <v>29</v>
      </c>
      <c r="E13" s="9">
        <v>0.786301369863014</v>
      </c>
      <c r="F13" s="8">
        <v>23</v>
      </c>
      <c r="G13" s="8">
        <v>1</v>
      </c>
      <c r="H13" s="10">
        <v>1.2</v>
      </c>
      <c r="I13" s="20">
        <f t="shared" si="0"/>
        <v>1.2</v>
      </c>
      <c r="J13" s="21">
        <f t="shared" si="1"/>
        <v>0.0938775510204082</v>
      </c>
      <c r="K13" s="20">
        <v>18.85</v>
      </c>
      <c r="L13" s="8">
        <v>1.78</v>
      </c>
      <c r="M13" s="20">
        <f t="shared" si="2"/>
        <v>2.98</v>
      </c>
    </row>
    <row r="14" ht="22.5" customHeight="1" spans="1:13">
      <c r="A14" s="11" t="s">
        <v>29</v>
      </c>
      <c r="B14" s="12"/>
      <c r="C14" s="12"/>
      <c r="D14" s="13">
        <f>SUM(D6:D13)</f>
        <v>364</v>
      </c>
      <c r="E14" s="14"/>
      <c r="F14" s="13">
        <f>SUM(F6:F13)</f>
        <v>245</v>
      </c>
      <c r="G14" s="15"/>
      <c r="H14" s="15"/>
      <c r="I14" s="18">
        <f>SUM(I6:I13)</f>
        <v>8.4</v>
      </c>
      <c r="J14" s="22"/>
      <c r="K14" s="14"/>
      <c r="L14" s="18">
        <f>SUM(L6:L13)</f>
        <v>18.85</v>
      </c>
      <c r="M14" s="18">
        <f>SUM(M6:M13)</f>
        <v>27.25</v>
      </c>
    </row>
    <row r="15" ht="36" customHeight="1" spans="1:13">
      <c r="A15" s="16" t="s">
        <v>30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</sheetData>
  <mergeCells count="21">
    <mergeCell ref="A2:M2"/>
    <mergeCell ref="A3:M3"/>
    <mergeCell ref="G4:I4"/>
    <mergeCell ref="J4:L4"/>
    <mergeCell ref="A14:C14"/>
    <mergeCell ref="A15:M15"/>
    <mergeCell ref="A4:A5"/>
    <mergeCell ref="A6:A7"/>
    <mergeCell ref="A8:A9"/>
    <mergeCell ref="A10:A11"/>
    <mergeCell ref="A12:A13"/>
    <mergeCell ref="B4:B5"/>
    <mergeCell ref="B6:B7"/>
    <mergeCell ref="B8:B9"/>
    <mergeCell ref="B10:B11"/>
    <mergeCell ref="B12:B13"/>
    <mergeCell ref="C4:C5"/>
    <mergeCell ref="D4:D5"/>
    <mergeCell ref="E4:E5"/>
    <mergeCell ref="F4:F5"/>
    <mergeCell ref="M4:M5"/>
  </mergeCells>
  <pageMargins left="0.75" right="0.75" top="0.5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渡船明细汇总表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2020-07-21T07:27:00Z</cp:lastPrinted>
  <dcterms:modified xsi:type="dcterms:W3CDTF">2024-05-13T03:04:51Z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2F0947F9FDA0421980E3312CF79E6E04</vt:lpwstr>
  </property>
</Properties>
</file>