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350" windowWidth="19200" windowHeight="4350"/>
  </bookViews>
  <sheets>
    <sheet name="市场运行监测" sheetId="10" r:id="rId1"/>
    <sheet name="客流地区分布" sheetId="11" r:id="rId2"/>
    <sheet name="客运站运行监测" sheetId="12" r:id="rId3"/>
  </sheets>
  <calcPr calcId="145621"/>
</workbook>
</file>

<file path=xl/calcChain.xml><?xml version="1.0" encoding="utf-8"?>
<calcChain xmlns="http://schemas.openxmlformats.org/spreadsheetml/2006/main">
  <c r="J7" i="11" l="1"/>
  <c r="J8" i="11"/>
  <c r="J9" i="11"/>
  <c r="K9" i="11" s="1"/>
  <c r="J10" i="11"/>
  <c r="K10" i="11" s="1"/>
  <c r="J11" i="11"/>
  <c r="K11" i="11" s="1"/>
  <c r="J12" i="11"/>
  <c r="J13" i="11"/>
  <c r="K13" i="11" s="1"/>
  <c r="J14" i="11"/>
  <c r="K14" i="11" s="1"/>
  <c r="J15" i="11"/>
  <c r="K15" i="11" s="1"/>
  <c r="J16" i="11"/>
  <c r="J17" i="11"/>
  <c r="K17" i="11" s="1"/>
  <c r="J18" i="11"/>
  <c r="K18" i="11" s="1"/>
  <c r="J19" i="11"/>
  <c r="K19" i="11" s="1"/>
  <c r="J20" i="11"/>
  <c r="J21" i="11"/>
  <c r="K21" i="11" s="1"/>
  <c r="J22" i="11"/>
  <c r="K22" i="11" s="1"/>
  <c r="J23" i="11"/>
  <c r="K23" i="11" s="1"/>
  <c r="J24" i="11"/>
  <c r="J25" i="11"/>
  <c r="K25" i="11" s="1"/>
  <c r="J26" i="11"/>
  <c r="K26" i="11" s="1"/>
  <c r="J27" i="11"/>
  <c r="K27" i="11" s="1"/>
  <c r="J28" i="11"/>
  <c r="J29" i="11"/>
  <c r="J30" i="11"/>
  <c r="J31" i="11"/>
  <c r="J32" i="11"/>
  <c r="J33" i="11"/>
  <c r="J34" i="11"/>
  <c r="J35" i="11"/>
  <c r="J36" i="11"/>
  <c r="J37" i="11"/>
  <c r="J38" i="11"/>
  <c r="J39" i="11"/>
  <c r="J6" i="11"/>
  <c r="I40" i="11"/>
  <c r="H40" i="11"/>
  <c r="G40" i="11"/>
  <c r="F40" i="11"/>
  <c r="E40" i="11"/>
  <c r="J14" i="12"/>
  <c r="K14" i="12" s="1"/>
  <c r="J15" i="12"/>
  <c r="K15" i="12" s="1"/>
  <c r="J16" i="12"/>
  <c r="K16" i="12" s="1"/>
  <c r="J17" i="12"/>
  <c r="K17" i="12" s="1"/>
  <c r="J18" i="12"/>
  <c r="K18" i="12" s="1"/>
  <c r="J19" i="12"/>
  <c r="K19" i="12" s="1"/>
  <c r="J20" i="12"/>
  <c r="K20" i="12" s="1"/>
  <c r="J21" i="12"/>
  <c r="K21" i="12" s="1"/>
  <c r="J22" i="12"/>
  <c r="K22" i="12" s="1"/>
  <c r="J23" i="12"/>
  <c r="K23" i="12" s="1"/>
  <c r="J24" i="12"/>
  <c r="K24" i="12" s="1"/>
  <c r="J25" i="12"/>
  <c r="K25" i="12" s="1"/>
  <c r="J26" i="12"/>
  <c r="K26" i="12" s="1"/>
  <c r="J27" i="12"/>
  <c r="K27" i="12" s="1"/>
  <c r="J28" i="12"/>
  <c r="K28" i="12" s="1"/>
  <c r="J29" i="12"/>
  <c r="K29" i="12" s="1"/>
  <c r="J30" i="12"/>
  <c r="K30" i="12" s="1"/>
  <c r="J31" i="12"/>
  <c r="K31" i="12" s="1"/>
  <c r="J32" i="12"/>
  <c r="K32" i="12" s="1"/>
  <c r="J33" i="12"/>
  <c r="K33" i="12" s="1"/>
  <c r="J34" i="12"/>
  <c r="K34" i="12" s="1"/>
  <c r="J35" i="12"/>
  <c r="K35" i="12" s="1"/>
  <c r="J36" i="12"/>
  <c r="K36" i="12" s="1"/>
  <c r="J37" i="12"/>
  <c r="K37" i="12" s="1"/>
  <c r="J38" i="12"/>
  <c r="K38" i="12" s="1"/>
  <c r="J13" i="12"/>
  <c r="K13" i="12" s="1"/>
  <c r="I12" i="12"/>
  <c r="H12" i="12"/>
  <c r="G12" i="12"/>
  <c r="F12" i="12"/>
  <c r="E12" i="12"/>
  <c r="K18" i="10"/>
  <c r="K16" i="10"/>
  <c r="K17" i="10"/>
  <c r="K15" i="10"/>
  <c r="D12" i="12"/>
  <c r="K16" i="11" l="1"/>
  <c r="K20" i="11"/>
  <c r="K12" i="11"/>
  <c r="K24" i="11"/>
  <c r="K7" i="11"/>
  <c r="K8" i="11"/>
  <c r="J12" i="12"/>
  <c r="K12" i="12" s="1"/>
  <c r="D40" i="11"/>
  <c r="J40" i="11" s="1"/>
  <c r="K31" i="11" s="1"/>
  <c r="K39" i="11" l="1"/>
  <c r="K35" i="11"/>
  <c r="K29" i="11"/>
  <c r="K34" i="11"/>
  <c r="K30" i="11"/>
  <c r="K33" i="11"/>
  <c r="K28" i="11"/>
  <c r="K32" i="11"/>
  <c r="K36" i="11"/>
  <c r="K6" i="11"/>
  <c r="K37" i="11"/>
  <c r="K38" i="11"/>
</calcChain>
</file>

<file path=xl/sharedStrings.xml><?xml version="1.0" encoding="utf-8"?>
<sst xmlns="http://schemas.openxmlformats.org/spreadsheetml/2006/main" count="248" uniqueCount="200">
  <si>
    <t>客运指标数（个）</t>
  </si>
  <si>
    <t xml:space="preserve">    其中：</t>
  </si>
  <si>
    <t>营运客车（辆）</t>
  </si>
  <si>
    <t>座位数（个）</t>
  </si>
  <si>
    <t>日均在营运车辆数（辆）</t>
  </si>
  <si>
    <t>班车</t>
  </si>
  <si>
    <t>包车</t>
  </si>
  <si>
    <t>定制客运</t>
  </si>
  <si>
    <t>出车率</t>
  </si>
  <si>
    <t>运能利用率</t>
  </si>
  <si>
    <t>广东</t>
  </si>
  <si>
    <t>广州</t>
  </si>
  <si>
    <t>深圳</t>
  </si>
  <si>
    <t>珠海</t>
  </si>
  <si>
    <t>汕头</t>
  </si>
  <si>
    <t>佛山</t>
  </si>
  <si>
    <t>韶关</t>
  </si>
  <si>
    <t>湛江</t>
  </si>
  <si>
    <t>肇庆</t>
  </si>
  <si>
    <t>江门</t>
  </si>
  <si>
    <t>茂名</t>
  </si>
  <si>
    <t>惠州</t>
  </si>
  <si>
    <t>梅州</t>
  </si>
  <si>
    <t>汕尾</t>
  </si>
  <si>
    <t>河源</t>
  </si>
  <si>
    <t>阳江</t>
  </si>
  <si>
    <t>清远</t>
  </si>
  <si>
    <t>东莞</t>
  </si>
  <si>
    <t>中山</t>
  </si>
  <si>
    <t>潮州</t>
  </si>
  <si>
    <t>揭阳</t>
  </si>
  <si>
    <t>云浮</t>
  </si>
  <si>
    <t>广西</t>
  </si>
  <si>
    <t>湖南</t>
  </si>
  <si>
    <t>江西</t>
  </si>
  <si>
    <t>湖北</t>
  </si>
  <si>
    <t>贵州</t>
  </si>
  <si>
    <t>河南</t>
  </si>
  <si>
    <t>四川</t>
  </si>
  <si>
    <t>云南</t>
  </si>
  <si>
    <t>福建</t>
  </si>
  <si>
    <t>海南</t>
  </si>
  <si>
    <t>安徽</t>
  </si>
  <si>
    <t>其中：</t>
  </si>
  <si>
    <t>汽车总站</t>
  </si>
  <si>
    <t>南城车站</t>
  </si>
  <si>
    <t>汽车东站</t>
  </si>
  <si>
    <t>长安车站</t>
  </si>
  <si>
    <t>振通车站</t>
  </si>
  <si>
    <t>石龙车站</t>
  </si>
  <si>
    <t>中堂车站</t>
  </si>
  <si>
    <t>清溪车站</t>
  </si>
  <si>
    <t>桥头车站</t>
  </si>
  <si>
    <t>虎门车站</t>
  </si>
  <si>
    <t>常平车站</t>
  </si>
  <si>
    <t>厚街车站</t>
  </si>
  <si>
    <t>大朗车站</t>
  </si>
  <si>
    <t>凤岗车站</t>
  </si>
  <si>
    <t>石排车站</t>
  </si>
  <si>
    <t>塘厦车站</t>
  </si>
  <si>
    <t>黄江车站</t>
  </si>
  <si>
    <t>汽车北站</t>
  </si>
  <si>
    <t>虎门北栅车站</t>
  </si>
  <si>
    <t>松山湖车站</t>
  </si>
  <si>
    <t>石碣车站</t>
  </si>
  <si>
    <t>谢岗车站</t>
  </si>
  <si>
    <t>城市候机楼（南城）</t>
  </si>
  <si>
    <t>城市候机楼（松山湖）</t>
  </si>
  <si>
    <t>长安北配客点</t>
  </si>
  <si>
    <t>虎门中心区配客点</t>
  </si>
  <si>
    <t>其他</t>
  </si>
  <si>
    <t>东莞市道路客运行业市场运行监测指标统计表</t>
  </si>
  <si>
    <t>序号</t>
  </si>
  <si>
    <t>一级指标</t>
  </si>
  <si>
    <t>二级指标</t>
  </si>
  <si>
    <t>三级指标</t>
  </si>
  <si>
    <t>指标数</t>
  </si>
  <si>
    <t>说明</t>
  </si>
  <si>
    <t>a1</t>
  </si>
  <si>
    <t>行业概况
（运能指标）</t>
  </si>
  <si>
    <t>客运企业（家）</t>
  </si>
  <si>
    <t>a2</t>
  </si>
  <si>
    <t>a3</t>
  </si>
  <si>
    <t>省际班车指标</t>
  </si>
  <si>
    <t>a4</t>
  </si>
  <si>
    <t>市际班车指标</t>
  </si>
  <si>
    <t>a5</t>
  </si>
  <si>
    <t>市际包车指标</t>
  </si>
  <si>
    <t>a6</t>
  </si>
  <si>
    <t>市内包车指标</t>
  </si>
  <si>
    <t>a7</t>
  </si>
  <si>
    <t>a8</t>
  </si>
  <si>
    <t>a9</t>
  </si>
  <si>
    <t>行业运营
（市场指标）</t>
  </si>
  <si>
    <t>a10</t>
  </si>
  <si>
    <t>a11</t>
  </si>
  <si>
    <t>a12</t>
  </si>
  <si>
    <t>a13</t>
  </si>
  <si>
    <t>a14</t>
  </si>
  <si>
    <t>日均客运量（人次）</t>
  </si>
  <si>
    <t>a15</t>
  </si>
  <si>
    <t>a16</t>
  </si>
  <si>
    <t>a17</t>
  </si>
  <si>
    <t>a18</t>
  </si>
  <si>
    <t>行业状况分析
（决策指标）</t>
  </si>
  <si>
    <t>a19</t>
  </si>
  <si>
    <t>a20</t>
  </si>
  <si>
    <t>表2</t>
  </si>
  <si>
    <t>客运量（人次）</t>
  </si>
  <si>
    <t>占比（%）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</si>
  <si>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</si>
  <si>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</si>
  <si>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</si>
  <si>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</si>
  <si>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</si>
  <si>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</si>
  <si>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</si>
  <si>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</si>
  <si>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</si>
  <si>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</si>
  <si>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</si>
  <si>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</si>
  <si>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</si>
  <si>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</si>
  <si>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</si>
  <si>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</si>
  <si>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</si>
  <si>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</si>
  <si>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</si>
  <si>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</si>
  <si>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</si>
  <si>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</si>
  <si>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</si>
  <si>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</si>
  <si>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</si>
  <si>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</si>
  <si>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</si>
  <si>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</si>
  <si>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</si>
  <si>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</si>
  <si>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</si>
  <si>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</si>
  <si>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</si>
  <si>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东莞市道路客运行业客流地区分布指标统计表</t>
    <phoneticPr fontId="2" type="noConversion"/>
  </si>
  <si>
    <t>表3</t>
  </si>
  <si>
    <t>日均发送量（人次）</t>
  </si>
  <si>
    <t>c1</t>
  </si>
  <si>
    <t>汽车客运站（个）</t>
  </si>
  <si>
    <t>-</t>
  </si>
  <si>
    <t>c2</t>
  </si>
  <si>
    <t>一级站</t>
  </si>
  <si>
    <t>c3</t>
  </si>
  <si>
    <t>二级站</t>
  </si>
  <si>
    <t>c4</t>
  </si>
  <si>
    <t>三级站</t>
  </si>
  <si>
    <t>c5</t>
  </si>
  <si>
    <t>便捷站</t>
  </si>
  <si>
    <t>c6</t>
  </si>
  <si>
    <t>发送量（人次）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</si>
  <si>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</si>
  <si>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</si>
  <si>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</si>
  <si>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</si>
  <si>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</si>
  <si>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</si>
  <si>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</si>
  <si>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</si>
  <si>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</si>
  <si>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</si>
  <si>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</si>
  <si>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</si>
  <si>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</si>
  <si>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</si>
  <si>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</si>
  <si>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</si>
  <si>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</si>
  <si>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</si>
  <si>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</si>
  <si>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</si>
  <si>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</si>
  <si>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</si>
  <si>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</si>
  <si>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</si>
  <si>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</si>
  <si>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</si>
  <si>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东莞市汽车客运站运行监测指标统计表</t>
    <phoneticPr fontId="2" type="noConversion"/>
  </si>
  <si>
    <t>指标利用率</t>
    <phoneticPr fontId="2" type="noConversion"/>
  </si>
  <si>
    <t>b44</t>
    <phoneticPr fontId="2" type="noConversion"/>
  </si>
  <si>
    <t>统计周期客运总量（人次）</t>
    <phoneticPr fontId="2" type="noConversion"/>
  </si>
  <si>
    <t>该部分统计反映东莞至广东省内各地市客运量的占比情况</t>
    <phoneticPr fontId="2" type="noConversion"/>
  </si>
  <si>
    <t>统计周期客运总量</t>
    <phoneticPr fontId="2" type="noConversion"/>
  </si>
  <si>
    <r>
      <t>统计周期：2021</t>
    </r>
    <r>
      <rPr>
        <sz val="11"/>
        <color theme="1"/>
        <rFont val="宋体"/>
        <charset val="134"/>
        <scheme val="minor"/>
      </rPr>
      <t>年</t>
    </r>
    <r>
      <rPr>
        <sz val="11"/>
        <color theme="1"/>
        <rFont val="宋体"/>
        <family val="3"/>
        <charset val="134"/>
        <scheme val="minor"/>
      </rPr>
      <t>1-6</t>
    </r>
    <r>
      <rPr>
        <sz val="11"/>
        <color theme="1"/>
        <rFont val="宋体"/>
        <charset val="134"/>
        <scheme val="minor"/>
      </rPr>
      <t>月</t>
    </r>
    <phoneticPr fontId="2" type="noConversion"/>
  </si>
  <si>
    <t>1月</t>
    <phoneticPr fontId="2" type="noConversion"/>
  </si>
  <si>
    <t>2月</t>
  </si>
  <si>
    <t>3月</t>
  </si>
  <si>
    <t>4月</t>
  </si>
  <si>
    <t>5月</t>
  </si>
  <si>
    <t>6月</t>
  </si>
  <si>
    <t>表1</t>
    <phoneticPr fontId="2" type="noConversion"/>
  </si>
  <si>
    <t>综合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</si>
</sst>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4" xfId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4" xfId="1" applyFill="1" applyBorder="1" applyAlignment="1">
      <alignment vertical="center" wrapText="1"/>
    </xf>
    <xf numFmtId="176" fontId="0" fillId="0" borderId="4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K5" sqref="K5"/>
    </sheetView>
  </sheetViews>
  <sheetFormatPr defaultColWidth="9" defaultRowHeight="13.5" x14ac:dyDescent="0.15"/>
  <cols>
    <col min="1" max="1" width="6" customWidth="1"/>
    <col min="2" max="2" width="13.875" customWidth="1"/>
    <col min="3" max="3" width="24.75" customWidth="1"/>
    <col min="4" max="4" width="13.625" customWidth="1"/>
    <col min="5" max="11" width="10.625" customWidth="1"/>
  </cols>
  <sheetData>
    <row r="1" spans="1:11" x14ac:dyDescent="0.15">
      <c r="A1" t="s">
        <v>198</v>
      </c>
    </row>
    <row r="2" spans="1:11" ht="22.5" x14ac:dyDescent="0.15">
      <c r="A2" s="12" t="s">
        <v>71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3.25" customHeight="1" x14ac:dyDescent="0.15">
      <c r="A3" s="13" t="s">
        <v>191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0.100000000000001" customHeight="1" x14ac:dyDescent="0.15">
      <c r="A4" s="18" t="s">
        <v>72</v>
      </c>
      <c r="B4" s="18" t="s">
        <v>73</v>
      </c>
      <c r="C4" s="18" t="s">
        <v>74</v>
      </c>
      <c r="D4" s="18" t="s">
        <v>75</v>
      </c>
      <c r="E4" s="11" t="s">
        <v>76</v>
      </c>
      <c r="F4" s="11"/>
      <c r="G4" s="11"/>
      <c r="H4" s="11"/>
      <c r="I4" s="11"/>
      <c r="J4" s="11"/>
      <c r="K4" s="11"/>
    </row>
    <row r="5" spans="1:11" ht="20.100000000000001" customHeight="1" x14ac:dyDescent="0.15">
      <c r="A5" s="17"/>
      <c r="B5" s="17"/>
      <c r="C5" s="17"/>
      <c r="D5" s="17"/>
      <c r="E5" s="10" t="s">
        <v>192</v>
      </c>
      <c r="F5" s="10" t="s">
        <v>193</v>
      </c>
      <c r="G5" s="10" t="s">
        <v>194</v>
      </c>
      <c r="H5" s="10" t="s">
        <v>195</v>
      </c>
      <c r="I5" s="10" t="s">
        <v>196</v>
      </c>
      <c r="J5" s="10" t="s">
        <v>197</v>
      </c>
      <c r="K5" s="10" t="s">
        <v>199</v>
      </c>
    </row>
    <row r="6" spans="1:11" ht="20.100000000000001" customHeight="1" x14ac:dyDescent="0.15">
      <c r="A6" s="2" t="s">
        <v>78</v>
      </c>
      <c r="B6" s="15" t="s">
        <v>79</v>
      </c>
      <c r="C6" s="3" t="s">
        <v>80</v>
      </c>
      <c r="D6" s="3"/>
      <c r="E6" s="2">
        <v>39</v>
      </c>
      <c r="F6" s="2">
        <v>39</v>
      </c>
      <c r="G6" s="2">
        <v>39</v>
      </c>
      <c r="H6" s="2">
        <v>39</v>
      </c>
      <c r="I6" s="2">
        <v>38</v>
      </c>
      <c r="J6" s="2">
        <v>38</v>
      </c>
      <c r="K6" s="2" t="s">
        <v>148</v>
      </c>
    </row>
    <row r="7" spans="1:11" ht="20.100000000000001" customHeight="1" x14ac:dyDescent="0.15">
      <c r="A7" s="2" t="s">
        <v>81</v>
      </c>
      <c r="B7" s="16"/>
      <c r="C7" s="3" t="s">
        <v>0</v>
      </c>
      <c r="D7" s="3"/>
      <c r="E7" s="2">
        <v>2298</v>
      </c>
      <c r="F7" s="2">
        <v>2298</v>
      </c>
      <c r="G7" s="2">
        <v>2328</v>
      </c>
      <c r="H7" s="2">
        <v>2327</v>
      </c>
      <c r="I7" s="2">
        <v>2321</v>
      </c>
      <c r="J7" s="2">
        <v>2304</v>
      </c>
      <c r="K7" s="2" t="s">
        <v>148</v>
      </c>
    </row>
    <row r="8" spans="1:11" ht="20.100000000000001" customHeight="1" x14ac:dyDescent="0.15">
      <c r="A8" s="2" t="s">
        <v>82</v>
      </c>
      <c r="B8" s="16"/>
      <c r="C8" s="3" t="s">
        <v>1</v>
      </c>
      <c r="D8" s="2" t="s">
        <v>83</v>
      </c>
      <c r="E8" s="2">
        <v>273</v>
      </c>
      <c r="F8" s="2">
        <v>273</v>
      </c>
      <c r="G8" s="2">
        <v>273</v>
      </c>
      <c r="H8" s="2">
        <v>273</v>
      </c>
      <c r="I8" s="2">
        <v>262</v>
      </c>
      <c r="J8" s="2">
        <v>260</v>
      </c>
      <c r="K8" s="2" t="s">
        <v>148</v>
      </c>
    </row>
    <row r="9" spans="1:11" ht="20.100000000000001" customHeight="1" x14ac:dyDescent="0.15">
      <c r="A9" s="2" t="s">
        <v>84</v>
      </c>
      <c r="B9" s="16"/>
      <c r="C9" s="3"/>
      <c r="D9" s="2" t="s">
        <v>85</v>
      </c>
      <c r="E9" s="2">
        <v>633</v>
      </c>
      <c r="F9" s="2">
        <v>633</v>
      </c>
      <c r="G9" s="2">
        <v>633</v>
      </c>
      <c r="H9" s="2">
        <v>623</v>
      </c>
      <c r="I9" s="2">
        <v>607</v>
      </c>
      <c r="J9" s="2">
        <v>552</v>
      </c>
      <c r="K9" s="2" t="s">
        <v>148</v>
      </c>
    </row>
    <row r="10" spans="1:11" ht="20.100000000000001" customHeight="1" x14ac:dyDescent="0.15">
      <c r="A10" s="2" t="s">
        <v>86</v>
      </c>
      <c r="B10" s="16"/>
      <c r="C10" s="3"/>
      <c r="D10" s="2" t="s">
        <v>87</v>
      </c>
      <c r="E10" s="2">
        <v>1122</v>
      </c>
      <c r="F10" s="2">
        <v>1122</v>
      </c>
      <c r="G10" s="2">
        <v>1142</v>
      </c>
      <c r="H10" s="2">
        <v>1152</v>
      </c>
      <c r="I10" s="2">
        <v>1173</v>
      </c>
      <c r="J10" s="2">
        <v>1210</v>
      </c>
      <c r="K10" s="2" t="s">
        <v>148</v>
      </c>
    </row>
    <row r="11" spans="1:11" ht="20.100000000000001" customHeight="1" x14ac:dyDescent="0.15">
      <c r="A11" s="2" t="s">
        <v>88</v>
      </c>
      <c r="B11" s="16"/>
      <c r="C11" s="3"/>
      <c r="D11" s="2" t="s">
        <v>89</v>
      </c>
      <c r="E11" s="2">
        <v>270</v>
      </c>
      <c r="F11" s="2">
        <v>270</v>
      </c>
      <c r="G11" s="2">
        <v>280</v>
      </c>
      <c r="H11" s="2">
        <v>279</v>
      </c>
      <c r="I11" s="2">
        <v>279</v>
      </c>
      <c r="J11" s="2">
        <v>282</v>
      </c>
      <c r="K11" s="2" t="s">
        <v>148</v>
      </c>
    </row>
    <row r="12" spans="1:11" ht="20.100000000000001" customHeight="1" x14ac:dyDescent="0.15">
      <c r="A12" s="2" t="s">
        <v>90</v>
      </c>
      <c r="B12" s="16"/>
      <c r="C12" s="3" t="s">
        <v>2</v>
      </c>
      <c r="D12" s="3"/>
      <c r="E12" s="2">
        <v>1941</v>
      </c>
      <c r="F12" s="2">
        <v>1948</v>
      </c>
      <c r="G12" s="2">
        <v>1956</v>
      </c>
      <c r="H12" s="2">
        <v>1972</v>
      </c>
      <c r="I12" s="2">
        <v>1962</v>
      </c>
      <c r="J12" s="2">
        <v>1976</v>
      </c>
      <c r="K12" s="2" t="s">
        <v>148</v>
      </c>
    </row>
    <row r="13" spans="1:11" ht="20.100000000000001" customHeight="1" x14ac:dyDescent="0.15">
      <c r="A13" s="2" t="s">
        <v>91</v>
      </c>
      <c r="B13" s="17"/>
      <c r="C13" s="3" t="s">
        <v>3</v>
      </c>
      <c r="D13" s="3"/>
      <c r="E13" s="2">
        <v>89621</v>
      </c>
      <c r="F13" s="2">
        <v>86708</v>
      </c>
      <c r="G13" s="2">
        <v>87569</v>
      </c>
      <c r="H13" s="2">
        <v>91140</v>
      </c>
      <c r="I13" s="2">
        <v>84729</v>
      </c>
      <c r="J13" s="2">
        <v>91375</v>
      </c>
      <c r="K13" s="2" t="s">
        <v>148</v>
      </c>
    </row>
    <row r="14" spans="1:11" ht="20.100000000000001" customHeight="1" x14ac:dyDescent="0.15">
      <c r="A14" s="2" t="s">
        <v>92</v>
      </c>
      <c r="B14" s="15" t="s">
        <v>93</v>
      </c>
      <c r="C14" s="3" t="s">
        <v>4</v>
      </c>
      <c r="D14" s="3"/>
      <c r="E14" s="2">
        <v>622</v>
      </c>
      <c r="F14" s="2">
        <v>617</v>
      </c>
      <c r="G14" s="2">
        <v>653</v>
      </c>
      <c r="H14" s="2">
        <v>727</v>
      </c>
      <c r="I14" s="2">
        <v>743</v>
      </c>
      <c r="J14" s="2">
        <v>551</v>
      </c>
      <c r="K14" s="2">
        <v>653</v>
      </c>
    </row>
    <row r="15" spans="1:11" ht="20.100000000000001" customHeight="1" x14ac:dyDescent="0.15">
      <c r="A15" s="2" t="s">
        <v>94</v>
      </c>
      <c r="B15" s="16"/>
      <c r="C15" s="5" t="s">
        <v>188</v>
      </c>
      <c r="D15" s="3"/>
      <c r="E15" s="2">
        <v>556707</v>
      </c>
      <c r="F15" s="2">
        <v>430352</v>
      </c>
      <c r="G15" s="2">
        <v>735380</v>
      </c>
      <c r="H15" s="2">
        <v>855411</v>
      </c>
      <c r="I15" s="2">
        <v>907118</v>
      </c>
      <c r="J15" s="2">
        <v>650301</v>
      </c>
      <c r="K15" s="2">
        <f>SUM(E15:J15)</f>
        <v>4135269</v>
      </c>
    </row>
    <row r="16" spans="1:11" ht="20.100000000000001" customHeight="1" x14ac:dyDescent="0.15">
      <c r="A16" s="2" t="s">
        <v>95</v>
      </c>
      <c r="B16" s="16"/>
      <c r="C16" s="3" t="s">
        <v>1</v>
      </c>
      <c r="D16" s="2" t="s">
        <v>5</v>
      </c>
      <c r="E16" s="2">
        <v>173688</v>
      </c>
      <c r="F16" s="2">
        <v>163441</v>
      </c>
      <c r="G16" s="2">
        <v>219091</v>
      </c>
      <c r="H16" s="2">
        <v>212165</v>
      </c>
      <c r="I16" s="2">
        <v>223983</v>
      </c>
      <c r="J16" s="2">
        <v>96987</v>
      </c>
      <c r="K16" s="2">
        <f t="shared" ref="K16:K18" si="0">SUM(E16:J16)</f>
        <v>1089355</v>
      </c>
    </row>
    <row r="17" spans="1:11" ht="20.100000000000001" customHeight="1" x14ac:dyDescent="0.15">
      <c r="A17" s="2" t="s">
        <v>96</v>
      </c>
      <c r="B17" s="16"/>
      <c r="C17" s="3"/>
      <c r="D17" s="2" t="s">
        <v>6</v>
      </c>
      <c r="E17" s="2">
        <v>383019</v>
      </c>
      <c r="F17" s="2">
        <v>266911</v>
      </c>
      <c r="G17" s="2">
        <v>516289</v>
      </c>
      <c r="H17" s="2">
        <v>643246</v>
      </c>
      <c r="I17" s="2">
        <v>683150</v>
      </c>
      <c r="J17" s="2">
        <v>553314</v>
      </c>
      <c r="K17" s="2">
        <f t="shared" si="0"/>
        <v>3045929</v>
      </c>
    </row>
    <row r="18" spans="1:11" ht="20.100000000000001" customHeight="1" x14ac:dyDescent="0.15">
      <c r="A18" s="2" t="s">
        <v>97</v>
      </c>
      <c r="B18" s="16"/>
      <c r="C18" s="3"/>
      <c r="D18" s="2" t="s">
        <v>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f t="shared" si="0"/>
        <v>0</v>
      </c>
    </row>
    <row r="19" spans="1:11" ht="20.100000000000001" customHeight="1" x14ac:dyDescent="0.15">
      <c r="A19" s="2" t="s">
        <v>98</v>
      </c>
      <c r="B19" s="16"/>
      <c r="C19" s="3" t="s">
        <v>99</v>
      </c>
      <c r="D19" s="2"/>
      <c r="E19" s="2">
        <v>17958</v>
      </c>
      <c r="F19" s="2">
        <v>15370</v>
      </c>
      <c r="G19" s="2">
        <v>23722</v>
      </c>
      <c r="H19" s="2">
        <v>28514</v>
      </c>
      <c r="I19" s="2">
        <v>29262</v>
      </c>
      <c r="J19" s="2">
        <v>21677</v>
      </c>
      <c r="K19" s="2">
        <v>22547</v>
      </c>
    </row>
    <row r="20" spans="1:11" ht="20.100000000000001" customHeight="1" x14ac:dyDescent="0.15">
      <c r="A20" s="2" t="s">
        <v>100</v>
      </c>
      <c r="B20" s="16"/>
      <c r="C20" s="3" t="s">
        <v>1</v>
      </c>
      <c r="D20" s="2" t="s">
        <v>5</v>
      </c>
      <c r="E20" s="2">
        <v>5603</v>
      </c>
      <c r="F20" s="2">
        <v>5837</v>
      </c>
      <c r="G20" s="2">
        <v>7067</v>
      </c>
      <c r="H20" s="2">
        <v>7072</v>
      </c>
      <c r="I20" s="2">
        <v>7225</v>
      </c>
      <c r="J20" s="2">
        <v>3233</v>
      </c>
      <c r="K20" s="2">
        <v>6019</v>
      </c>
    </row>
    <row r="21" spans="1:11" ht="20.100000000000001" customHeight="1" x14ac:dyDescent="0.15">
      <c r="A21" s="2" t="s">
        <v>101</v>
      </c>
      <c r="B21" s="16"/>
      <c r="C21" s="3"/>
      <c r="D21" s="2" t="s">
        <v>6</v>
      </c>
      <c r="E21" s="2">
        <v>12355</v>
      </c>
      <c r="F21" s="2">
        <v>9533</v>
      </c>
      <c r="G21" s="2">
        <v>16655</v>
      </c>
      <c r="H21" s="2">
        <v>21442</v>
      </c>
      <c r="I21" s="2">
        <v>22037</v>
      </c>
      <c r="J21" s="2">
        <v>18444</v>
      </c>
      <c r="K21" s="2">
        <v>16828</v>
      </c>
    </row>
    <row r="22" spans="1:11" ht="20.100000000000001" customHeight="1" x14ac:dyDescent="0.15">
      <c r="A22" s="2" t="s">
        <v>102</v>
      </c>
      <c r="B22" s="17"/>
      <c r="C22" s="3"/>
      <c r="D22" s="2" t="s">
        <v>7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ht="20.100000000000001" customHeight="1" x14ac:dyDescent="0.15">
      <c r="A23" s="2" t="s">
        <v>103</v>
      </c>
      <c r="B23" s="15" t="s">
        <v>104</v>
      </c>
      <c r="C23" s="5" t="s">
        <v>186</v>
      </c>
      <c r="D23" s="3"/>
      <c r="E23" s="9">
        <v>0.84460000000000002</v>
      </c>
      <c r="F23" s="9">
        <v>0.84770000000000001</v>
      </c>
      <c r="G23" s="9">
        <v>0.84019999999999995</v>
      </c>
      <c r="H23" s="9">
        <v>0.84740000000000004</v>
      </c>
      <c r="I23" s="9">
        <v>0.84530000000000005</v>
      </c>
      <c r="J23" s="9">
        <v>0.85760000000000003</v>
      </c>
      <c r="K23" s="9">
        <v>0.84709999999999996</v>
      </c>
    </row>
    <row r="24" spans="1:11" ht="20.100000000000001" customHeight="1" x14ac:dyDescent="0.15">
      <c r="A24" s="2" t="s">
        <v>105</v>
      </c>
      <c r="B24" s="16"/>
      <c r="C24" s="3" t="s">
        <v>8</v>
      </c>
      <c r="D24" s="3"/>
      <c r="E24" s="9">
        <v>0.32050000000000001</v>
      </c>
      <c r="F24" s="9">
        <v>0.31669999999999998</v>
      </c>
      <c r="G24" s="9">
        <v>0.33379999999999999</v>
      </c>
      <c r="H24" s="9">
        <v>0.36870000000000003</v>
      </c>
      <c r="I24" s="9">
        <v>0.37869999999999998</v>
      </c>
      <c r="J24" s="9">
        <v>0.27879999999999999</v>
      </c>
      <c r="K24" s="9">
        <v>0.3332</v>
      </c>
    </row>
    <row r="25" spans="1:11" ht="20.100000000000001" customHeight="1" x14ac:dyDescent="0.15">
      <c r="A25" s="2" t="s">
        <v>106</v>
      </c>
      <c r="B25" s="17"/>
      <c r="C25" s="3" t="s">
        <v>9</v>
      </c>
      <c r="D25" s="3"/>
      <c r="E25" s="9">
        <v>0.20119999999999999</v>
      </c>
      <c r="F25" s="9">
        <v>0.17730000000000001</v>
      </c>
      <c r="G25" s="9">
        <v>0.27089999999999997</v>
      </c>
      <c r="H25" s="9">
        <v>0.31290000000000001</v>
      </c>
      <c r="I25" s="9">
        <v>0.34539999999999998</v>
      </c>
      <c r="J25" s="9">
        <v>0.23719999999999999</v>
      </c>
      <c r="K25" s="9">
        <v>0.26290000000000002</v>
      </c>
    </row>
  </sheetData>
  <mergeCells count="10">
    <mergeCell ref="B23:B25"/>
    <mergeCell ref="A4:A5"/>
    <mergeCell ref="B4:B5"/>
    <mergeCell ref="C4:C5"/>
    <mergeCell ref="D4:D5"/>
    <mergeCell ref="E4:K4"/>
    <mergeCell ref="A2:K2"/>
    <mergeCell ref="A3:K3"/>
    <mergeCell ref="B6:B13"/>
    <mergeCell ref="B14:B22"/>
  </mergeCells>
  <phoneticPr fontId="2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F13" sqref="F13"/>
    </sheetView>
  </sheetViews>
  <sheetFormatPr defaultColWidth="9" defaultRowHeight="13.5" x14ac:dyDescent="0.15"/>
  <cols>
    <col min="1" max="1" width="6" customWidth="1"/>
    <col min="2" max="2" width="12" customWidth="1"/>
    <col min="3" max="3" width="10.875" customWidth="1"/>
    <col min="4" max="10" width="10.625" customWidth="1"/>
    <col min="11" max="11" width="13.5" customWidth="1"/>
    <col min="12" max="12" width="12.5" customWidth="1"/>
  </cols>
  <sheetData>
    <row r="1" spans="1:12" x14ac:dyDescent="0.15">
      <c r="A1" t="s">
        <v>107</v>
      </c>
    </row>
    <row r="2" spans="1:12" ht="22.5" x14ac:dyDescent="0.15">
      <c r="A2" s="12" t="s">
        <v>143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20.100000000000001" customHeight="1" x14ac:dyDescent="0.15">
      <c r="A3" s="13" t="s">
        <v>191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100000000000001" customHeight="1" x14ac:dyDescent="0.15">
      <c r="A4" s="18" t="s">
        <v>72</v>
      </c>
      <c r="B4" s="18" t="s">
        <v>73</v>
      </c>
      <c r="C4" s="18" t="s">
        <v>74</v>
      </c>
      <c r="D4" s="23" t="s">
        <v>108</v>
      </c>
      <c r="E4" s="24"/>
      <c r="F4" s="24"/>
      <c r="G4" s="24"/>
      <c r="H4" s="24"/>
      <c r="I4" s="24"/>
      <c r="J4" s="25"/>
      <c r="K4" s="18" t="s">
        <v>109</v>
      </c>
      <c r="L4" s="18" t="s">
        <v>77</v>
      </c>
    </row>
    <row r="5" spans="1:12" ht="20.100000000000001" customHeight="1" x14ac:dyDescent="0.15">
      <c r="A5" s="17"/>
      <c r="B5" s="17"/>
      <c r="C5" s="17"/>
      <c r="D5" s="10" t="s">
        <v>192</v>
      </c>
      <c r="E5" s="10" t="s">
        <v>193</v>
      </c>
      <c r="F5" s="10" t="s">
        <v>194</v>
      </c>
      <c r="G5" s="10" t="s">
        <v>195</v>
      </c>
      <c r="H5" s="10" t="s">
        <v>196</v>
      </c>
      <c r="I5" s="10" t="s">
        <v>197</v>
      </c>
      <c r="J5" s="10" t="s">
        <v>199</v>
      </c>
      <c r="K5" s="17"/>
      <c r="L5" s="17"/>
    </row>
    <row r="6" spans="1:12" ht="18" customHeight="1" x14ac:dyDescent="0.15">
      <c r="A6" s="2" t="s">
        <v>110</v>
      </c>
      <c r="B6" s="4" t="s">
        <v>10</v>
      </c>
      <c r="C6" s="3"/>
      <c r="D6" s="2">
        <v>486621</v>
      </c>
      <c r="E6" s="2">
        <v>368334</v>
      </c>
      <c r="F6" s="2">
        <v>663152</v>
      </c>
      <c r="G6" s="2">
        <v>808544</v>
      </c>
      <c r="H6" s="2">
        <v>861838</v>
      </c>
      <c r="I6" s="2">
        <v>621817</v>
      </c>
      <c r="J6" s="2">
        <f>SUM(D6:I6)</f>
        <v>3810306</v>
      </c>
      <c r="K6" s="9">
        <f>J6/J40</f>
        <v>0.92141672041165879</v>
      </c>
      <c r="L6" s="3"/>
    </row>
    <row r="7" spans="1:12" ht="18" customHeight="1" x14ac:dyDescent="0.15">
      <c r="A7" s="2" t="s">
        <v>111</v>
      </c>
      <c r="B7" s="4" t="s">
        <v>1</v>
      </c>
      <c r="C7" s="2" t="s">
        <v>11</v>
      </c>
      <c r="D7" s="2">
        <v>74007</v>
      </c>
      <c r="E7" s="2">
        <v>80316</v>
      </c>
      <c r="F7" s="2">
        <v>123558</v>
      </c>
      <c r="G7" s="2">
        <v>129325</v>
      </c>
      <c r="H7" s="2">
        <v>132155</v>
      </c>
      <c r="I7" s="2">
        <v>23846</v>
      </c>
      <c r="J7" s="2">
        <f t="shared" ref="J7:J40" si="0">SUM(D7:I7)</f>
        <v>563207</v>
      </c>
      <c r="K7" s="9">
        <f>J7/J6</f>
        <v>0.14781148810620459</v>
      </c>
      <c r="L7" s="19" t="s">
        <v>189</v>
      </c>
    </row>
    <row r="8" spans="1:12" ht="18" customHeight="1" x14ac:dyDescent="0.15">
      <c r="A8" s="2" t="s">
        <v>112</v>
      </c>
      <c r="B8" s="4"/>
      <c r="C8" s="2" t="s">
        <v>12</v>
      </c>
      <c r="D8" s="2">
        <v>51796</v>
      </c>
      <c r="E8" s="2">
        <v>39116</v>
      </c>
      <c r="F8" s="2">
        <v>61747</v>
      </c>
      <c r="G8" s="2">
        <v>73912</v>
      </c>
      <c r="H8" s="2">
        <v>74863</v>
      </c>
      <c r="I8" s="2">
        <v>38604</v>
      </c>
      <c r="J8" s="2">
        <f t="shared" si="0"/>
        <v>340038</v>
      </c>
      <c r="K8" s="9">
        <f>J8/J6</f>
        <v>8.9241651457914406E-2</v>
      </c>
      <c r="L8" s="20"/>
    </row>
    <row r="9" spans="1:12" ht="18" customHeight="1" x14ac:dyDescent="0.15">
      <c r="A9" s="2" t="s">
        <v>113</v>
      </c>
      <c r="B9" s="4"/>
      <c r="C9" s="2" t="s">
        <v>13</v>
      </c>
      <c r="D9" s="2">
        <v>13622</v>
      </c>
      <c r="E9" s="2">
        <v>8478</v>
      </c>
      <c r="F9" s="2">
        <v>17361</v>
      </c>
      <c r="G9" s="2">
        <v>26558</v>
      </c>
      <c r="H9" s="2">
        <v>30421</v>
      </c>
      <c r="I9" s="2">
        <v>9481</v>
      </c>
      <c r="J9" s="2">
        <f t="shared" si="0"/>
        <v>105921</v>
      </c>
      <c r="K9" s="9">
        <f>J9/J6</f>
        <v>2.7798554761743546E-2</v>
      </c>
      <c r="L9" s="20"/>
    </row>
    <row r="10" spans="1:12" ht="18" customHeight="1" x14ac:dyDescent="0.15">
      <c r="A10" s="2" t="s">
        <v>114</v>
      </c>
      <c r="B10" s="4"/>
      <c r="C10" s="2" t="s">
        <v>14</v>
      </c>
      <c r="D10" s="2">
        <v>2368</v>
      </c>
      <c r="E10" s="2">
        <v>1918</v>
      </c>
      <c r="F10" s="2">
        <v>4521</v>
      </c>
      <c r="G10" s="2">
        <v>3471</v>
      </c>
      <c r="H10" s="2">
        <v>3806</v>
      </c>
      <c r="I10" s="2">
        <v>1523</v>
      </c>
      <c r="J10" s="2">
        <f t="shared" si="0"/>
        <v>17607</v>
      </c>
      <c r="K10" s="9">
        <f>J10/J6</f>
        <v>4.6208887160243822E-3</v>
      </c>
      <c r="L10" s="20"/>
    </row>
    <row r="11" spans="1:12" ht="18" customHeight="1" x14ac:dyDescent="0.15">
      <c r="A11" s="2" t="s">
        <v>115</v>
      </c>
      <c r="B11" s="4"/>
      <c r="C11" s="2" t="s">
        <v>15</v>
      </c>
      <c r="D11" s="2">
        <v>11270</v>
      </c>
      <c r="E11" s="2">
        <v>5093</v>
      </c>
      <c r="F11" s="2">
        <v>13846</v>
      </c>
      <c r="G11" s="2">
        <v>16125</v>
      </c>
      <c r="H11" s="2">
        <v>10830</v>
      </c>
      <c r="I11" s="2">
        <v>955</v>
      </c>
      <c r="J11" s="2">
        <f t="shared" si="0"/>
        <v>58119</v>
      </c>
      <c r="K11" s="9">
        <f>J11/J6</f>
        <v>1.5253105656081165E-2</v>
      </c>
      <c r="L11" s="20"/>
    </row>
    <row r="12" spans="1:12" ht="18" customHeight="1" x14ac:dyDescent="0.15">
      <c r="A12" s="2" t="s">
        <v>116</v>
      </c>
      <c r="B12" s="4"/>
      <c r="C12" s="2" t="s">
        <v>16</v>
      </c>
      <c r="D12" s="2">
        <v>3325</v>
      </c>
      <c r="E12" s="2">
        <v>1955</v>
      </c>
      <c r="F12" s="2">
        <v>6699</v>
      </c>
      <c r="G12" s="2">
        <v>8927</v>
      </c>
      <c r="H12" s="2">
        <v>7350</v>
      </c>
      <c r="I12" s="2">
        <v>2436</v>
      </c>
      <c r="J12" s="2">
        <f t="shared" si="0"/>
        <v>30692</v>
      </c>
      <c r="K12" s="9">
        <f>J12/J6</f>
        <v>8.0549961079241401E-3</v>
      </c>
      <c r="L12" s="20"/>
    </row>
    <row r="13" spans="1:12" ht="18" customHeight="1" x14ac:dyDescent="0.15">
      <c r="A13" s="2" t="s">
        <v>117</v>
      </c>
      <c r="B13" s="4"/>
      <c r="C13" s="2" t="s">
        <v>17</v>
      </c>
      <c r="D13" s="2">
        <v>7014</v>
      </c>
      <c r="E13" s="2">
        <v>7220</v>
      </c>
      <c r="F13" s="2">
        <v>10583</v>
      </c>
      <c r="G13" s="2">
        <v>8910</v>
      </c>
      <c r="H13" s="2">
        <v>7893</v>
      </c>
      <c r="I13" s="2">
        <v>1706</v>
      </c>
      <c r="J13" s="2">
        <f t="shared" si="0"/>
        <v>43326</v>
      </c>
      <c r="K13" s="9">
        <f>J13/J6</f>
        <v>1.1370740302747338E-2</v>
      </c>
      <c r="L13" s="20"/>
    </row>
    <row r="14" spans="1:12" ht="18" customHeight="1" x14ac:dyDescent="0.15">
      <c r="A14" s="2" t="s">
        <v>118</v>
      </c>
      <c r="B14" s="4"/>
      <c r="C14" s="2" t="s">
        <v>18</v>
      </c>
      <c r="D14" s="2">
        <v>3941</v>
      </c>
      <c r="E14" s="2">
        <v>2729</v>
      </c>
      <c r="F14" s="2">
        <v>5892</v>
      </c>
      <c r="G14" s="2">
        <v>7469</v>
      </c>
      <c r="H14" s="2">
        <v>6790</v>
      </c>
      <c r="I14" s="2">
        <v>2186</v>
      </c>
      <c r="J14" s="2">
        <f t="shared" si="0"/>
        <v>29007</v>
      </c>
      <c r="K14" s="9">
        <f>J14/J6</f>
        <v>7.6127744070948631E-3</v>
      </c>
      <c r="L14" s="20"/>
    </row>
    <row r="15" spans="1:12" ht="18" customHeight="1" x14ac:dyDescent="0.15">
      <c r="A15" s="2" t="s">
        <v>119</v>
      </c>
      <c r="B15" s="4"/>
      <c r="C15" s="2" t="s">
        <v>19</v>
      </c>
      <c r="D15" s="2">
        <v>6926</v>
      </c>
      <c r="E15" s="2">
        <v>5742</v>
      </c>
      <c r="F15" s="2">
        <v>7729</v>
      </c>
      <c r="G15" s="2">
        <v>7802</v>
      </c>
      <c r="H15" s="2">
        <v>6784</v>
      </c>
      <c r="I15" s="2">
        <v>1161</v>
      </c>
      <c r="J15" s="2">
        <f t="shared" si="0"/>
        <v>36144</v>
      </c>
      <c r="K15" s="9">
        <f>J15/J6</f>
        <v>9.4858523173729347E-3</v>
      </c>
      <c r="L15" s="20"/>
    </row>
    <row r="16" spans="1:12" ht="18" customHeight="1" x14ac:dyDescent="0.15">
      <c r="A16" s="2" t="s">
        <v>120</v>
      </c>
      <c r="B16" s="4"/>
      <c r="C16" s="2" t="s">
        <v>20</v>
      </c>
      <c r="D16" s="2">
        <v>5530</v>
      </c>
      <c r="E16" s="2">
        <v>5396</v>
      </c>
      <c r="F16" s="2">
        <v>5342</v>
      </c>
      <c r="G16" s="2">
        <v>2949</v>
      </c>
      <c r="H16" s="2">
        <v>2907</v>
      </c>
      <c r="I16" s="2">
        <v>288</v>
      </c>
      <c r="J16" s="2">
        <f t="shared" si="0"/>
        <v>22412</v>
      </c>
      <c r="K16" s="9">
        <f>J16/J6</f>
        <v>5.881942290199265E-3</v>
      </c>
      <c r="L16" s="20"/>
    </row>
    <row r="17" spans="1:12" ht="18" customHeight="1" x14ac:dyDescent="0.15">
      <c r="A17" s="2" t="s">
        <v>121</v>
      </c>
      <c r="B17" s="4"/>
      <c r="C17" s="2" t="s">
        <v>21</v>
      </c>
      <c r="D17" s="2">
        <v>10552</v>
      </c>
      <c r="E17" s="2">
        <v>6390</v>
      </c>
      <c r="F17" s="2">
        <v>16520</v>
      </c>
      <c r="G17" s="2">
        <v>19917</v>
      </c>
      <c r="H17" s="2">
        <v>25262</v>
      </c>
      <c r="I17" s="2">
        <v>11571</v>
      </c>
      <c r="J17" s="2">
        <f t="shared" si="0"/>
        <v>90212</v>
      </c>
      <c r="K17" s="9">
        <f>J17/J6</f>
        <v>2.3675788768671071E-2</v>
      </c>
      <c r="L17" s="20"/>
    </row>
    <row r="18" spans="1:12" ht="18" customHeight="1" x14ac:dyDescent="0.15">
      <c r="A18" s="2" t="s">
        <v>122</v>
      </c>
      <c r="B18" s="4"/>
      <c r="C18" s="2" t="s">
        <v>22</v>
      </c>
      <c r="D18" s="2">
        <v>2076</v>
      </c>
      <c r="E18" s="2">
        <v>1040</v>
      </c>
      <c r="F18" s="2">
        <v>2852</v>
      </c>
      <c r="G18" s="2">
        <v>2809</v>
      </c>
      <c r="H18" s="2">
        <v>6431</v>
      </c>
      <c r="I18" s="2">
        <v>1055</v>
      </c>
      <c r="J18" s="2">
        <f t="shared" si="0"/>
        <v>16263</v>
      </c>
      <c r="K18" s="9">
        <f>J18/J6</f>
        <v>4.268161139813968E-3</v>
      </c>
      <c r="L18" s="20"/>
    </row>
    <row r="19" spans="1:12" ht="18" customHeight="1" x14ac:dyDescent="0.15">
      <c r="A19" s="2" t="s">
        <v>123</v>
      </c>
      <c r="B19" s="4"/>
      <c r="C19" s="2" t="s">
        <v>23</v>
      </c>
      <c r="D19" s="2">
        <v>3352</v>
      </c>
      <c r="E19" s="2">
        <v>4238</v>
      </c>
      <c r="F19" s="2">
        <v>5693</v>
      </c>
      <c r="G19" s="2">
        <v>5014</v>
      </c>
      <c r="H19" s="2">
        <v>7870</v>
      </c>
      <c r="I19" s="2">
        <v>2336</v>
      </c>
      <c r="J19" s="2">
        <f t="shared" si="0"/>
        <v>28503</v>
      </c>
      <c r="K19" s="9">
        <f>J19/J6</f>
        <v>7.4805015660159577E-3</v>
      </c>
      <c r="L19" s="20"/>
    </row>
    <row r="20" spans="1:12" ht="18" customHeight="1" x14ac:dyDescent="0.15">
      <c r="A20" s="2" t="s">
        <v>124</v>
      </c>
      <c r="B20" s="4"/>
      <c r="C20" s="2" t="s">
        <v>24</v>
      </c>
      <c r="D20" s="2">
        <v>2869</v>
      </c>
      <c r="E20" s="2">
        <v>1915</v>
      </c>
      <c r="F20" s="2">
        <v>4375</v>
      </c>
      <c r="G20" s="2">
        <v>5723</v>
      </c>
      <c r="H20" s="2">
        <v>8061</v>
      </c>
      <c r="I20" s="2">
        <v>2129</v>
      </c>
      <c r="J20" s="2">
        <f t="shared" si="0"/>
        <v>25072</v>
      </c>
      <c r="K20" s="9">
        <f>J20/J6</f>
        <v>6.5800489514490435E-3</v>
      </c>
      <c r="L20" s="20"/>
    </row>
    <row r="21" spans="1:12" ht="18" customHeight="1" x14ac:dyDescent="0.15">
      <c r="A21" s="2" t="s">
        <v>125</v>
      </c>
      <c r="B21" s="4"/>
      <c r="C21" s="2" t="s">
        <v>25</v>
      </c>
      <c r="D21" s="2">
        <v>2012</v>
      </c>
      <c r="E21" s="2">
        <v>1654</v>
      </c>
      <c r="F21" s="2">
        <v>3311</v>
      </c>
      <c r="G21" s="2">
        <v>4607</v>
      </c>
      <c r="H21" s="2">
        <v>6197</v>
      </c>
      <c r="I21" s="2">
        <v>1567</v>
      </c>
      <c r="J21" s="2">
        <f t="shared" si="0"/>
        <v>19348</v>
      </c>
      <c r="K21" s="9">
        <f>J21/J6</f>
        <v>5.0778073991957599E-3</v>
      </c>
      <c r="L21" s="20"/>
    </row>
    <row r="22" spans="1:12" ht="18" customHeight="1" x14ac:dyDescent="0.15">
      <c r="A22" s="2" t="s">
        <v>126</v>
      </c>
      <c r="B22" s="4"/>
      <c r="C22" s="2" t="s">
        <v>26</v>
      </c>
      <c r="D22" s="2">
        <v>11978</v>
      </c>
      <c r="E22" s="2">
        <v>7429</v>
      </c>
      <c r="F22" s="2">
        <v>86709</v>
      </c>
      <c r="G22" s="2">
        <v>22026</v>
      </c>
      <c r="H22" s="2">
        <v>24450</v>
      </c>
      <c r="I22" s="2">
        <v>5823</v>
      </c>
      <c r="J22" s="2">
        <f t="shared" si="0"/>
        <v>158415</v>
      </c>
      <c r="K22" s="9">
        <f>J22/J6</f>
        <v>4.1575401030783353E-2</v>
      </c>
      <c r="L22" s="20"/>
    </row>
    <row r="23" spans="1:12" ht="18" customHeight="1" x14ac:dyDescent="0.15">
      <c r="A23" s="2" t="s">
        <v>127</v>
      </c>
      <c r="B23" s="4"/>
      <c r="C23" s="2" t="s">
        <v>27</v>
      </c>
      <c r="D23" s="2">
        <v>255538</v>
      </c>
      <c r="E23" s="2">
        <v>174990</v>
      </c>
      <c r="F23" s="2">
        <v>261729</v>
      </c>
      <c r="G23" s="2">
        <v>434784</v>
      </c>
      <c r="H23" s="2">
        <v>459805</v>
      </c>
      <c r="I23" s="2">
        <v>504267</v>
      </c>
      <c r="J23" s="2">
        <f t="shared" si="0"/>
        <v>2091113</v>
      </c>
      <c r="K23" s="9">
        <f>J23/J6</f>
        <v>0.54880447922030406</v>
      </c>
      <c r="L23" s="20"/>
    </row>
    <row r="24" spans="1:12" ht="18" customHeight="1" x14ac:dyDescent="0.15">
      <c r="A24" s="2" t="s">
        <v>128</v>
      </c>
      <c r="B24" s="4"/>
      <c r="C24" s="2" t="s">
        <v>28</v>
      </c>
      <c r="D24" s="2">
        <v>10141</v>
      </c>
      <c r="E24" s="2">
        <v>6839</v>
      </c>
      <c r="F24" s="2">
        <v>14897</v>
      </c>
      <c r="G24" s="2">
        <v>18345</v>
      </c>
      <c r="H24" s="2">
        <v>19561</v>
      </c>
      <c r="I24" s="2">
        <v>6896</v>
      </c>
      <c r="J24" s="2">
        <f t="shared" si="0"/>
        <v>76679</v>
      </c>
      <c r="K24" s="9">
        <f>J24/J6</f>
        <v>2.0124105518034511E-2</v>
      </c>
      <c r="L24" s="20"/>
    </row>
    <row r="25" spans="1:12" ht="18" customHeight="1" x14ac:dyDescent="0.15">
      <c r="A25" s="2" t="s">
        <v>129</v>
      </c>
      <c r="B25" s="4"/>
      <c r="C25" s="2" t="s">
        <v>29</v>
      </c>
      <c r="D25" s="2">
        <v>3618</v>
      </c>
      <c r="E25" s="2">
        <v>2173</v>
      </c>
      <c r="F25" s="2">
        <v>3701</v>
      </c>
      <c r="G25" s="2">
        <v>3896</v>
      </c>
      <c r="H25" s="2">
        <v>9360</v>
      </c>
      <c r="I25" s="2">
        <v>1083</v>
      </c>
      <c r="J25" s="2">
        <f t="shared" si="0"/>
        <v>23831</v>
      </c>
      <c r="K25" s="9">
        <f>J25/J6</f>
        <v>6.2543533249035639E-3</v>
      </c>
      <c r="L25" s="20"/>
    </row>
    <row r="26" spans="1:12" ht="18" customHeight="1" x14ac:dyDescent="0.15">
      <c r="A26" s="2" t="s">
        <v>130</v>
      </c>
      <c r="B26" s="4"/>
      <c r="C26" s="2" t="s">
        <v>30</v>
      </c>
      <c r="D26" s="2">
        <v>2089</v>
      </c>
      <c r="E26" s="2">
        <v>1388</v>
      </c>
      <c r="F26" s="2">
        <v>2730</v>
      </c>
      <c r="G26" s="2">
        <v>2869</v>
      </c>
      <c r="H26" s="2">
        <v>7360</v>
      </c>
      <c r="I26" s="2">
        <v>1893</v>
      </c>
      <c r="J26" s="2">
        <f t="shared" si="0"/>
        <v>18329</v>
      </c>
      <c r="K26" s="9">
        <f>J26/J6</f>
        <v>4.8103748097921796E-3</v>
      </c>
      <c r="L26" s="20"/>
    </row>
    <row r="27" spans="1:12" ht="18" customHeight="1" x14ac:dyDescent="0.15">
      <c r="A27" s="2" t="s">
        <v>131</v>
      </c>
      <c r="B27" s="4"/>
      <c r="C27" s="2" t="s">
        <v>31</v>
      </c>
      <c r="D27" s="2">
        <v>2597</v>
      </c>
      <c r="E27" s="2">
        <v>2315</v>
      </c>
      <c r="F27" s="2">
        <v>3357</v>
      </c>
      <c r="G27" s="2">
        <v>3106</v>
      </c>
      <c r="H27" s="2">
        <v>3682</v>
      </c>
      <c r="I27" s="2">
        <v>1011</v>
      </c>
      <c r="J27" s="2">
        <f t="shared" si="0"/>
        <v>16068</v>
      </c>
      <c r="K27" s="9">
        <f>J27/J6</f>
        <v>4.2169841477298674E-3</v>
      </c>
      <c r="L27" s="21"/>
    </row>
    <row r="28" spans="1:12" ht="18" customHeight="1" x14ac:dyDescent="0.15">
      <c r="A28" s="2" t="s">
        <v>132</v>
      </c>
      <c r="B28" s="4" t="s">
        <v>32</v>
      </c>
      <c r="C28" s="3"/>
      <c r="D28" s="2">
        <v>17818</v>
      </c>
      <c r="E28" s="2">
        <v>21014</v>
      </c>
      <c r="F28" s="2">
        <v>18959</v>
      </c>
      <c r="G28" s="2">
        <v>16597</v>
      </c>
      <c r="H28" s="2">
        <v>18355</v>
      </c>
      <c r="I28" s="2">
        <v>11204</v>
      </c>
      <c r="J28" s="2">
        <f t="shared" si="0"/>
        <v>103947</v>
      </c>
      <c r="K28" s="9">
        <f>J28/J40</f>
        <v>2.5136696064996012E-2</v>
      </c>
      <c r="L28" s="2"/>
    </row>
    <row r="29" spans="1:12" ht="18" customHeight="1" x14ac:dyDescent="0.15">
      <c r="A29" s="2" t="s">
        <v>133</v>
      </c>
      <c r="B29" s="4" t="s">
        <v>33</v>
      </c>
      <c r="C29" s="3"/>
      <c r="D29" s="2">
        <v>13063</v>
      </c>
      <c r="E29" s="2">
        <v>10713</v>
      </c>
      <c r="F29" s="2">
        <v>11875</v>
      </c>
      <c r="G29" s="2">
        <v>9501</v>
      </c>
      <c r="H29" s="2">
        <v>9021</v>
      </c>
      <c r="I29" s="2">
        <v>4348</v>
      </c>
      <c r="J29" s="2">
        <f t="shared" si="0"/>
        <v>58521</v>
      </c>
      <c r="K29" s="9">
        <f>J29/J40</f>
        <v>1.4151679128975648E-2</v>
      </c>
      <c r="L29" s="2"/>
    </row>
    <row r="30" spans="1:12" ht="18" customHeight="1" x14ac:dyDescent="0.15">
      <c r="A30" s="2" t="s">
        <v>134</v>
      </c>
      <c r="B30" s="4" t="s">
        <v>34</v>
      </c>
      <c r="C30" s="3"/>
      <c r="D30" s="2">
        <v>5044</v>
      </c>
      <c r="E30" s="2">
        <v>3037</v>
      </c>
      <c r="F30" s="2">
        <v>5963</v>
      </c>
      <c r="G30" s="2">
        <v>5783</v>
      </c>
      <c r="H30" s="2">
        <v>5047</v>
      </c>
      <c r="I30" s="2">
        <v>2107</v>
      </c>
      <c r="J30" s="2">
        <f t="shared" si="0"/>
        <v>26981</v>
      </c>
      <c r="K30" s="9">
        <f>J30/J40</f>
        <v>6.5246057753437564E-3</v>
      </c>
      <c r="L30" s="2"/>
    </row>
    <row r="31" spans="1:12" ht="18" customHeight="1" x14ac:dyDescent="0.15">
      <c r="A31" s="2" t="s">
        <v>135</v>
      </c>
      <c r="B31" s="4" t="s">
        <v>35</v>
      </c>
      <c r="C31" s="3"/>
      <c r="D31" s="2">
        <v>2791</v>
      </c>
      <c r="E31" s="2">
        <v>160</v>
      </c>
      <c r="F31" s="2">
        <v>365</v>
      </c>
      <c r="G31" s="2">
        <v>50</v>
      </c>
      <c r="H31" s="2">
        <v>365</v>
      </c>
      <c r="I31" s="2">
        <v>0</v>
      </c>
      <c r="J31" s="2">
        <f t="shared" si="0"/>
        <v>3731</v>
      </c>
      <c r="K31" s="9">
        <f>J31/J40</f>
        <v>9.0223876608752662E-4</v>
      </c>
      <c r="L31" s="2"/>
    </row>
    <row r="32" spans="1:12" ht="18" customHeight="1" x14ac:dyDescent="0.15">
      <c r="A32" s="2" t="s">
        <v>136</v>
      </c>
      <c r="B32" s="4" t="s">
        <v>36</v>
      </c>
      <c r="C32" s="3"/>
      <c r="D32" s="2">
        <v>16551</v>
      </c>
      <c r="E32" s="2">
        <v>12267</v>
      </c>
      <c r="F32" s="2">
        <v>14281</v>
      </c>
      <c r="G32" s="2">
        <v>5291</v>
      </c>
      <c r="H32" s="2">
        <v>5284</v>
      </c>
      <c r="I32" s="2">
        <v>4311</v>
      </c>
      <c r="J32" s="2">
        <f t="shared" si="0"/>
        <v>57985</v>
      </c>
      <c r="K32" s="9">
        <f>J32/J40</f>
        <v>1.4022062409966559E-2</v>
      </c>
      <c r="L32" s="2"/>
    </row>
    <row r="33" spans="1:12" ht="18" customHeight="1" x14ac:dyDescent="0.15">
      <c r="A33" s="2" t="s">
        <v>137</v>
      </c>
      <c r="B33" s="4" t="s">
        <v>37</v>
      </c>
      <c r="C33" s="3"/>
      <c r="D33" s="2">
        <v>462</v>
      </c>
      <c r="E33" s="2">
        <v>0</v>
      </c>
      <c r="F33" s="2">
        <v>0</v>
      </c>
      <c r="G33" s="2">
        <v>0</v>
      </c>
      <c r="H33" s="2">
        <v>10</v>
      </c>
      <c r="I33" s="2">
        <v>28</v>
      </c>
      <c r="J33" s="2">
        <f t="shared" si="0"/>
        <v>500</v>
      </c>
      <c r="K33" s="9">
        <f>J33/J40</f>
        <v>1.209111184786286E-4</v>
      </c>
      <c r="L33" s="2"/>
    </row>
    <row r="34" spans="1:12" ht="18" customHeight="1" x14ac:dyDescent="0.15">
      <c r="A34" s="2" t="s">
        <v>138</v>
      </c>
      <c r="B34" s="4" t="s">
        <v>38</v>
      </c>
      <c r="C34" s="3"/>
      <c r="D34" s="2">
        <v>4147</v>
      </c>
      <c r="E34" s="2">
        <v>1440</v>
      </c>
      <c r="F34" s="2">
        <v>3382</v>
      </c>
      <c r="G34" s="2">
        <v>1912</v>
      </c>
      <c r="H34" s="2">
        <v>1457</v>
      </c>
      <c r="I34" s="2">
        <v>901</v>
      </c>
      <c r="J34" s="2">
        <f t="shared" si="0"/>
        <v>13239</v>
      </c>
      <c r="K34" s="9">
        <f>J34/J40</f>
        <v>3.2014845950771279E-3</v>
      </c>
      <c r="L34" s="2"/>
    </row>
    <row r="35" spans="1:12" ht="18" customHeight="1" x14ac:dyDescent="0.15">
      <c r="A35" s="2" t="s">
        <v>139</v>
      </c>
      <c r="B35" s="4" t="s">
        <v>39</v>
      </c>
      <c r="C35" s="3"/>
      <c r="D35" s="2">
        <v>9057</v>
      </c>
      <c r="E35" s="2">
        <v>12501</v>
      </c>
      <c r="F35" s="2">
        <v>13107</v>
      </c>
      <c r="G35" s="2">
        <v>5723</v>
      </c>
      <c r="H35" s="2">
        <v>1855</v>
      </c>
      <c r="I35" s="2">
        <v>4087</v>
      </c>
      <c r="J35" s="2">
        <f t="shared" si="0"/>
        <v>46330</v>
      </c>
      <c r="K35" s="9">
        <f>J35/J40</f>
        <v>1.1203624238229726E-2</v>
      </c>
      <c r="L35" s="2"/>
    </row>
    <row r="36" spans="1:12" ht="18" customHeight="1" x14ac:dyDescent="0.15">
      <c r="A36" s="2" t="s">
        <v>140</v>
      </c>
      <c r="B36" s="4" t="s">
        <v>40</v>
      </c>
      <c r="C36" s="3"/>
      <c r="D36" s="2">
        <v>276</v>
      </c>
      <c r="E36" s="2">
        <v>104</v>
      </c>
      <c r="F36" s="2">
        <v>2974</v>
      </c>
      <c r="G36" s="2">
        <v>653</v>
      </c>
      <c r="H36" s="2">
        <v>1611</v>
      </c>
      <c r="I36" s="2">
        <v>343</v>
      </c>
      <c r="J36" s="2">
        <f t="shared" si="0"/>
        <v>5961</v>
      </c>
      <c r="K36" s="9">
        <f>J36/J40</f>
        <v>1.44150235450221E-3</v>
      </c>
      <c r="L36" s="2"/>
    </row>
    <row r="37" spans="1:12" ht="18" customHeight="1" x14ac:dyDescent="0.15">
      <c r="A37" s="2" t="s">
        <v>141</v>
      </c>
      <c r="B37" s="4" t="s">
        <v>41</v>
      </c>
      <c r="C37" s="3"/>
      <c r="D37" s="2">
        <v>877</v>
      </c>
      <c r="E37" s="2">
        <v>728</v>
      </c>
      <c r="F37" s="2">
        <v>1177</v>
      </c>
      <c r="G37" s="2">
        <v>1307</v>
      </c>
      <c r="H37" s="2">
        <v>1838</v>
      </c>
      <c r="I37" s="2">
        <v>1001</v>
      </c>
      <c r="J37" s="2">
        <f t="shared" si="0"/>
        <v>6928</v>
      </c>
      <c r="K37" s="9">
        <f>J37/J40</f>
        <v>1.6753444576398779E-3</v>
      </c>
      <c r="L37" s="2"/>
    </row>
    <row r="38" spans="1:12" ht="18" customHeight="1" x14ac:dyDescent="0.15">
      <c r="A38" s="2" t="s">
        <v>142</v>
      </c>
      <c r="B38" s="4" t="s">
        <v>42</v>
      </c>
      <c r="C38" s="3"/>
      <c r="D38" s="2">
        <v>0</v>
      </c>
      <c r="E38" s="2">
        <v>0</v>
      </c>
      <c r="F38" s="2">
        <v>0</v>
      </c>
      <c r="G38" s="2">
        <v>50</v>
      </c>
      <c r="H38" s="2">
        <v>0</v>
      </c>
      <c r="I38" s="2">
        <v>0</v>
      </c>
      <c r="J38" s="2">
        <f t="shared" si="0"/>
        <v>50</v>
      </c>
      <c r="K38" s="9">
        <f>J38/J40</f>
        <v>1.209111184786286E-5</v>
      </c>
      <c r="L38" s="2"/>
    </row>
    <row r="39" spans="1:12" ht="18" customHeight="1" x14ac:dyDescent="0.15">
      <c r="A39" s="6" t="s">
        <v>187</v>
      </c>
      <c r="B39" s="1" t="s">
        <v>70</v>
      </c>
      <c r="C39" s="7"/>
      <c r="D39" s="2">
        <v>0</v>
      </c>
      <c r="E39" s="2">
        <v>54</v>
      </c>
      <c r="F39" s="2">
        <v>145</v>
      </c>
      <c r="G39" s="2">
        <v>0</v>
      </c>
      <c r="H39" s="2">
        <v>437</v>
      </c>
      <c r="I39" s="2">
        <v>154</v>
      </c>
      <c r="J39" s="2">
        <f t="shared" si="0"/>
        <v>790</v>
      </c>
      <c r="K39" s="9">
        <f>J39/J40</f>
        <v>1.9103956719623318E-4</v>
      </c>
      <c r="L39" s="3"/>
    </row>
    <row r="40" spans="1:12" ht="18" customHeight="1" x14ac:dyDescent="0.15">
      <c r="A40" s="22" t="s">
        <v>190</v>
      </c>
      <c r="B40" s="11"/>
      <c r="C40" s="11"/>
      <c r="D40" s="2">
        <f t="shared" ref="D40:I40" si="1">SUM(D7:D39)</f>
        <v>556707</v>
      </c>
      <c r="E40" s="2">
        <f t="shared" si="1"/>
        <v>430352</v>
      </c>
      <c r="F40" s="2">
        <f t="shared" si="1"/>
        <v>735380</v>
      </c>
      <c r="G40" s="2">
        <f t="shared" si="1"/>
        <v>855411</v>
      </c>
      <c r="H40" s="2">
        <f t="shared" si="1"/>
        <v>907118</v>
      </c>
      <c r="I40" s="2">
        <f t="shared" si="1"/>
        <v>650301</v>
      </c>
      <c r="J40" s="2">
        <f t="shared" si="0"/>
        <v>4135269</v>
      </c>
      <c r="K40" s="2" t="s">
        <v>148</v>
      </c>
      <c r="L40" s="3"/>
    </row>
  </sheetData>
  <mergeCells count="10">
    <mergeCell ref="L4:L5"/>
    <mergeCell ref="A2:L2"/>
    <mergeCell ref="A3:L3"/>
    <mergeCell ref="L7:L27"/>
    <mergeCell ref="A40:C40"/>
    <mergeCell ref="A4:A5"/>
    <mergeCell ref="B4:B5"/>
    <mergeCell ref="C4:C5"/>
    <mergeCell ref="D4:J4"/>
    <mergeCell ref="K4:K5"/>
  </mergeCells>
  <phoneticPr fontId="2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  <ignoredErrors>
    <ignoredError sqref="D40:I4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6" workbookViewId="0">
      <selection activeCell="J6" sqref="J6"/>
    </sheetView>
  </sheetViews>
  <sheetFormatPr defaultColWidth="9" defaultRowHeight="13.5" x14ac:dyDescent="0.15"/>
  <cols>
    <col min="1" max="1" width="6" customWidth="1"/>
    <col min="2" max="2" width="17.625" customWidth="1"/>
    <col min="3" max="3" width="21.25" customWidth="1"/>
    <col min="4" max="10" width="10.625" customWidth="1"/>
    <col min="11" max="11" width="13.625" customWidth="1"/>
  </cols>
  <sheetData>
    <row r="1" spans="1:11" x14ac:dyDescent="0.15">
      <c r="A1" t="s">
        <v>144</v>
      </c>
    </row>
    <row r="2" spans="1:11" ht="22.5" x14ac:dyDescent="0.15">
      <c r="A2" s="12" t="s">
        <v>185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0.100000000000001" customHeight="1" x14ac:dyDescent="0.15">
      <c r="A3" s="13" t="s">
        <v>191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5" spans="1:11" ht="20.100000000000001" customHeight="1" x14ac:dyDescent="0.15">
      <c r="A5" s="18" t="s">
        <v>72</v>
      </c>
      <c r="B5" s="18" t="s">
        <v>73</v>
      </c>
      <c r="C5" s="18" t="s">
        <v>74</v>
      </c>
      <c r="D5" s="23" t="s">
        <v>76</v>
      </c>
      <c r="E5" s="24"/>
      <c r="F5" s="24"/>
      <c r="G5" s="24"/>
      <c r="H5" s="24"/>
      <c r="I5" s="24"/>
      <c r="J5" s="25"/>
      <c r="K5" s="15" t="s">
        <v>145</v>
      </c>
    </row>
    <row r="6" spans="1:11" ht="20.100000000000001" customHeight="1" x14ac:dyDescent="0.15">
      <c r="A6" s="17"/>
      <c r="B6" s="17"/>
      <c r="C6" s="17"/>
      <c r="D6" s="10" t="s">
        <v>192</v>
      </c>
      <c r="E6" s="10" t="s">
        <v>193</v>
      </c>
      <c r="F6" s="10" t="s">
        <v>194</v>
      </c>
      <c r="G6" s="10" t="s">
        <v>195</v>
      </c>
      <c r="H6" s="10" t="s">
        <v>196</v>
      </c>
      <c r="I6" s="10" t="s">
        <v>197</v>
      </c>
      <c r="J6" s="10" t="s">
        <v>199</v>
      </c>
      <c r="K6" s="26"/>
    </row>
    <row r="7" spans="1:11" ht="18" customHeight="1" x14ac:dyDescent="0.15">
      <c r="A7" s="2" t="s">
        <v>146</v>
      </c>
      <c r="B7" s="4" t="s">
        <v>147</v>
      </c>
      <c r="C7" s="3"/>
      <c r="D7" s="2">
        <v>22</v>
      </c>
      <c r="E7" s="2">
        <v>22</v>
      </c>
      <c r="F7" s="2">
        <v>22</v>
      </c>
      <c r="G7" s="2">
        <v>22</v>
      </c>
      <c r="H7" s="2">
        <v>22</v>
      </c>
      <c r="I7" s="2">
        <v>22</v>
      </c>
      <c r="J7" s="2" t="s">
        <v>148</v>
      </c>
      <c r="K7" s="2" t="s">
        <v>148</v>
      </c>
    </row>
    <row r="8" spans="1:11" ht="18" customHeight="1" x14ac:dyDescent="0.15">
      <c r="A8" s="2" t="s">
        <v>149</v>
      </c>
      <c r="B8" s="4" t="s">
        <v>43</v>
      </c>
      <c r="C8" s="2" t="s">
        <v>150</v>
      </c>
      <c r="D8" s="2">
        <v>5</v>
      </c>
      <c r="E8" s="2">
        <v>5</v>
      </c>
      <c r="F8" s="2">
        <v>5</v>
      </c>
      <c r="G8" s="2">
        <v>5</v>
      </c>
      <c r="H8" s="2">
        <v>5</v>
      </c>
      <c r="I8" s="2">
        <v>5</v>
      </c>
      <c r="J8" s="2" t="s">
        <v>148</v>
      </c>
      <c r="K8" s="2" t="s">
        <v>148</v>
      </c>
    </row>
    <row r="9" spans="1:11" ht="18" customHeight="1" x14ac:dyDescent="0.15">
      <c r="A9" s="2" t="s">
        <v>151</v>
      </c>
      <c r="B9" s="4"/>
      <c r="C9" s="2" t="s">
        <v>152</v>
      </c>
      <c r="D9" s="2">
        <v>5</v>
      </c>
      <c r="E9" s="2">
        <v>5</v>
      </c>
      <c r="F9" s="2">
        <v>5</v>
      </c>
      <c r="G9" s="2">
        <v>5</v>
      </c>
      <c r="H9" s="2">
        <v>5</v>
      </c>
      <c r="I9" s="2">
        <v>5</v>
      </c>
      <c r="J9" s="2" t="s">
        <v>148</v>
      </c>
      <c r="K9" s="2" t="s">
        <v>148</v>
      </c>
    </row>
    <row r="10" spans="1:11" ht="18" customHeight="1" x14ac:dyDescent="0.15">
      <c r="A10" s="2" t="s">
        <v>153</v>
      </c>
      <c r="B10" s="4"/>
      <c r="C10" s="2" t="s">
        <v>154</v>
      </c>
      <c r="D10" s="2">
        <v>10</v>
      </c>
      <c r="E10" s="2">
        <v>10</v>
      </c>
      <c r="F10" s="2">
        <v>10</v>
      </c>
      <c r="G10" s="2">
        <v>10</v>
      </c>
      <c r="H10" s="2">
        <v>10</v>
      </c>
      <c r="I10" s="2">
        <v>10</v>
      </c>
      <c r="J10" s="2" t="s">
        <v>148</v>
      </c>
      <c r="K10" s="2" t="s">
        <v>148</v>
      </c>
    </row>
    <row r="11" spans="1:11" ht="18" customHeight="1" x14ac:dyDescent="0.15">
      <c r="A11" s="2" t="s">
        <v>155</v>
      </c>
      <c r="B11" s="4"/>
      <c r="C11" s="2" t="s">
        <v>156</v>
      </c>
      <c r="D11" s="2">
        <v>2</v>
      </c>
      <c r="E11" s="2">
        <v>2</v>
      </c>
      <c r="F11" s="2">
        <v>2</v>
      </c>
      <c r="G11" s="2">
        <v>2</v>
      </c>
      <c r="H11" s="2">
        <v>2</v>
      </c>
      <c r="I11" s="2">
        <v>2</v>
      </c>
      <c r="J11" s="2" t="s">
        <v>148</v>
      </c>
      <c r="K11" s="2" t="s">
        <v>148</v>
      </c>
    </row>
    <row r="12" spans="1:11" ht="18" customHeight="1" x14ac:dyDescent="0.15">
      <c r="A12" s="2" t="s">
        <v>157</v>
      </c>
      <c r="B12" s="4" t="s">
        <v>158</v>
      </c>
      <c r="C12" s="2"/>
      <c r="D12" s="2">
        <f t="shared" ref="D12:I12" si="0">SUM(D13:D38)</f>
        <v>281236</v>
      </c>
      <c r="E12" s="2">
        <f t="shared" si="0"/>
        <v>212580</v>
      </c>
      <c r="F12" s="2">
        <f t="shared" si="0"/>
        <v>212580</v>
      </c>
      <c r="G12" s="2">
        <f t="shared" si="0"/>
        <v>267813</v>
      </c>
      <c r="H12" s="2">
        <f t="shared" si="0"/>
        <v>243843</v>
      </c>
      <c r="I12" s="2">
        <f t="shared" si="0"/>
        <v>57469</v>
      </c>
      <c r="J12" s="2">
        <f>SUM(D12:I12)</f>
        <v>1275521</v>
      </c>
      <c r="K12" s="8">
        <f>J12/181</f>
        <v>7047.0773480662983</v>
      </c>
    </row>
    <row r="13" spans="1:11" ht="18" customHeight="1" x14ac:dyDescent="0.15">
      <c r="A13" s="2" t="s">
        <v>159</v>
      </c>
      <c r="B13" s="4" t="s">
        <v>43</v>
      </c>
      <c r="C13" s="2" t="s">
        <v>44</v>
      </c>
      <c r="D13" s="2">
        <v>46677</v>
      </c>
      <c r="E13" s="2">
        <v>41824</v>
      </c>
      <c r="F13" s="2">
        <v>41824</v>
      </c>
      <c r="G13" s="2">
        <v>54719</v>
      </c>
      <c r="H13" s="2">
        <v>49404</v>
      </c>
      <c r="I13" s="2">
        <v>9037</v>
      </c>
      <c r="J13" s="2">
        <f>SUM(D13:I13)</f>
        <v>243485</v>
      </c>
      <c r="K13" s="8">
        <f t="shared" ref="K13:K38" si="1">J13/181</f>
        <v>1345.220994475138</v>
      </c>
    </row>
    <row r="14" spans="1:11" ht="18" customHeight="1" x14ac:dyDescent="0.15">
      <c r="A14" s="2" t="s">
        <v>160</v>
      </c>
      <c r="B14" s="4"/>
      <c r="C14" s="2" t="s">
        <v>45</v>
      </c>
      <c r="D14" s="2">
        <v>42920</v>
      </c>
      <c r="E14" s="2">
        <v>30988</v>
      </c>
      <c r="F14" s="2">
        <v>30988</v>
      </c>
      <c r="G14" s="2">
        <v>41789</v>
      </c>
      <c r="H14" s="2">
        <v>36902</v>
      </c>
      <c r="I14" s="2">
        <v>9166</v>
      </c>
      <c r="J14" s="2">
        <f t="shared" ref="J14:J38" si="2">SUM(D14:I14)</f>
        <v>192753</v>
      </c>
      <c r="K14" s="8">
        <f t="shared" si="1"/>
        <v>1064.9337016574586</v>
      </c>
    </row>
    <row r="15" spans="1:11" ht="18" customHeight="1" x14ac:dyDescent="0.15">
      <c r="A15" s="2" t="s">
        <v>161</v>
      </c>
      <c r="B15" s="4"/>
      <c r="C15" s="2" t="s">
        <v>46</v>
      </c>
      <c r="D15" s="2">
        <v>34025</v>
      </c>
      <c r="E15" s="2">
        <v>24047</v>
      </c>
      <c r="F15" s="2">
        <v>24047</v>
      </c>
      <c r="G15" s="2">
        <v>31344</v>
      </c>
      <c r="H15" s="2">
        <v>28908</v>
      </c>
      <c r="I15" s="2">
        <v>9489</v>
      </c>
      <c r="J15" s="2">
        <f t="shared" si="2"/>
        <v>151860</v>
      </c>
      <c r="K15" s="8">
        <f t="shared" si="1"/>
        <v>839.00552486187848</v>
      </c>
    </row>
    <row r="16" spans="1:11" ht="18" customHeight="1" x14ac:dyDescent="0.15">
      <c r="A16" s="2" t="s">
        <v>162</v>
      </c>
      <c r="B16" s="4"/>
      <c r="C16" s="2" t="s">
        <v>47</v>
      </c>
      <c r="D16" s="2">
        <v>3555</v>
      </c>
      <c r="E16" s="2">
        <v>3555</v>
      </c>
      <c r="F16" s="2">
        <v>3555</v>
      </c>
      <c r="G16" s="2">
        <v>3548</v>
      </c>
      <c r="H16" s="2">
        <v>2600</v>
      </c>
      <c r="I16" s="2">
        <v>1069</v>
      </c>
      <c r="J16" s="2">
        <f t="shared" si="2"/>
        <v>17882</v>
      </c>
      <c r="K16" s="8">
        <f t="shared" si="1"/>
        <v>98.795580110497241</v>
      </c>
    </row>
    <row r="17" spans="1:11" ht="18" customHeight="1" x14ac:dyDescent="0.15">
      <c r="A17" s="2" t="s">
        <v>163</v>
      </c>
      <c r="B17" s="4"/>
      <c r="C17" s="2" t="s">
        <v>48</v>
      </c>
      <c r="D17" s="2">
        <v>9261</v>
      </c>
      <c r="E17" s="2">
        <v>5889</v>
      </c>
      <c r="F17" s="2">
        <v>5889</v>
      </c>
      <c r="G17" s="2">
        <v>6904</v>
      </c>
      <c r="H17" s="2">
        <v>5876</v>
      </c>
      <c r="I17" s="2">
        <v>2118</v>
      </c>
      <c r="J17" s="2">
        <f t="shared" si="2"/>
        <v>35937</v>
      </c>
      <c r="K17" s="8">
        <f t="shared" si="1"/>
        <v>198.54696132596686</v>
      </c>
    </row>
    <row r="18" spans="1:11" ht="18" customHeight="1" x14ac:dyDescent="0.15">
      <c r="A18" s="2" t="s">
        <v>164</v>
      </c>
      <c r="B18" s="4"/>
      <c r="C18" s="2" t="s">
        <v>49</v>
      </c>
      <c r="D18" s="2">
        <v>7267</v>
      </c>
      <c r="E18" s="2">
        <v>5923</v>
      </c>
      <c r="F18" s="2">
        <v>5923</v>
      </c>
      <c r="G18" s="2">
        <v>6950</v>
      </c>
      <c r="H18" s="2">
        <v>6399</v>
      </c>
      <c r="I18" s="2">
        <v>1835</v>
      </c>
      <c r="J18" s="2">
        <f t="shared" si="2"/>
        <v>34297</v>
      </c>
      <c r="K18" s="8">
        <f t="shared" si="1"/>
        <v>189.48618784530387</v>
      </c>
    </row>
    <row r="19" spans="1:11" ht="18" customHeight="1" x14ac:dyDescent="0.15">
      <c r="A19" s="2" t="s">
        <v>165</v>
      </c>
      <c r="B19" s="4"/>
      <c r="C19" s="2" t="s">
        <v>50</v>
      </c>
      <c r="D19" s="2">
        <v>2750</v>
      </c>
      <c r="E19" s="2">
        <v>1049</v>
      </c>
      <c r="F19" s="2">
        <v>1049</v>
      </c>
      <c r="G19" s="2">
        <v>1195</v>
      </c>
      <c r="H19" s="2">
        <v>1119</v>
      </c>
      <c r="I19" s="2">
        <v>208</v>
      </c>
      <c r="J19" s="2">
        <f t="shared" si="2"/>
        <v>7370</v>
      </c>
      <c r="K19" s="8">
        <f t="shared" si="1"/>
        <v>40.718232044198892</v>
      </c>
    </row>
    <row r="20" spans="1:11" ht="18" customHeight="1" x14ac:dyDescent="0.15">
      <c r="A20" s="2" t="s">
        <v>166</v>
      </c>
      <c r="B20" s="4"/>
      <c r="C20" s="2" t="s">
        <v>51</v>
      </c>
      <c r="D20" s="2">
        <v>5601</v>
      </c>
      <c r="E20" s="2">
        <v>5682</v>
      </c>
      <c r="F20" s="2">
        <v>5682</v>
      </c>
      <c r="G20" s="2">
        <v>4727</v>
      </c>
      <c r="H20" s="2">
        <v>4608</v>
      </c>
      <c r="I20" s="2">
        <v>965</v>
      </c>
      <c r="J20" s="2">
        <f t="shared" si="2"/>
        <v>27265</v>
      </c>
      <c r="K20" s="8">
        <f t="shared" si="1"/>
        <v>150.6353591160221</v>
      </c>
    </row>
    <row r="21" spans="1:11" ht="18" customHeight="1" x14ac:dyDescent="0.15">
      <c r="A21" s="2" t="s">
        <v>167</v>
      </c>
      <c r="B21" s="4"/>
      <c r="C21" s="2" t="s">
        <v>52</v>
      </c>
      <c r="D21" s="2">
        <v>3216</v>
      </c>
      <c r="E21" s="2">
        <v>1648</v>
      </c>
      <c r="F21" s="2">
        <v>1648</v>
      </c>
      <c r="G21" s="2">
        <v>1924</v>
      </c>
      <c r="H21" s="2">
        <v>1759</v>
      </c>
      <c r="I21" s="2">
        <v>751</v>
      </c>
      <c r="J21" s="2">
        <f t="shared" si="2"/>
        <v>10946</v>
      </c>
      <c r="K21" s="8">
        <f t="shared" si="1"/>
        <v>60.475138121546962</v>
      </c>
    </row>
    <row r="22" spans="1:11" ht="18" customHeight="1" x14ac:dyDescent="0.15">
      <c r="A22" s="2" t="s">
        <v>168</v>
      </c>
      <c r="B22" s="4"/>
      <c r="C22" s="2" t="s">
        <v>53</v>
      </c>
      <c r="D22" s="2">
        <v>7764</v>
      </c>
      <c r="E22" s="2">
        <v>5002</v>
      </c>
      <c r="F22" s="2">
        <v>5002</v>
      </c>
      <c r="G22" s="2">
        <v>4387</v>
      </c>
      <c r="H22" s="2">
        <v>3407</v>
      </c>
      <c r="I22" s="2">
        <v>855</v>
      </c>
      <c r="J22" s="2">
        <f t="shared" si="2"/>
        <v>26417</v>
      </c>
      <c r="K22" s="8">
        <f t="shared" si="1"/>
        <v>145.95027624309392</v>
      </c>
    </row>
    <row r="23" spans="1:11" ht="18" customHeight="1" x14ac:dyDescent="0.15">
      <c r="A23" s="2" t="s">
        <v>169</v>
      </c>
      <c r="B23" s="4"/>
      <c r="C23" s="2" t="s">
        <v>54</v>
      </c>
      <c r="D23" s="2">
        <v>9236</v>
      </c>
      <c r="E23" s="2">
        <v>5626</v>
      </c>
      <c r="F23" s="2">
        <v>5626</v>
      </c>
      <c r="G23" s="2">
        <v>7319</v>
      </c>
      <c r="H23" s="2">
        <v>6652</v>
      </c>
      <c r="I23" s="2">
        <v>2222</v>
      </c>
      <c r="J23" s="2">
        <f t="shared" si="2"/>
        <v>36681</v>
      </c>
      <c r="K23" s="8">
        <f t="shared" si="1"/>
        <v>202.65745856353593</v>
      </c>
    </row>
    <row r="24" spans="1:11" ht="18" customHeight="1" x14ac:dyDescent="0.15">
      <c r="A24" s="2" t="s">
        <v>170</v>
      </c>
      <c r="B24" s="4"/>
      <c r="C24" s="2" t="s">
        <v>55</v>
      </c>
      <c r="D24" s="2">
        <v>15652</v>
      </c>
      <c r="E24" s="2">
        <v>11594</v>
      </c>
      <c r="F24" s="2">
        <v>11594</v>
      </c>
      <c r="G24" s="2">
        <v>15316</v>
      </c>
      <c r="H24" s="2">
        <v>14474</v>
      </c>
      <c r="I24" s="2">
        <v>3210</v>
      </c>
      <c r="J24" s="2">
        <f t="shared" si="2"/>
        <v>71840</v>
      </c>
      <c r="K24" s="8">
        <f t="shared" si="1"/>
        <v>396.90607734806628</v>
      </c>
    </row>
    <row r="25" spans="1:11" ht="18" customHeight="1" x14ac:dyDescent="0.15">
      <c r="A25" s="2" t="s">
        <v>171</v>
      </c>
      <c r="B25" s="4"/>
      <c r="C25" s="2" t="s">
        <v>56</v>
      </c>
      <c r="D25" s="2">
        <v>19699</v>
      </c>
      <c r="E25" s="2">
        <v>13701</v>
      </c>
      <c r="F25" s="2">
        <v>13701</v>
      </c>
      <c r="G25" s="2">
        <v>18265</v>
      </c>
      <c r="H25" s="2">
        <v>16249</v>
      </c>
      <c r="I25" s="2">
        <v>2606</v>
      </c>
      <c r="J25" s="2">
        <f t="shared" si="2"/>
        <v>84221</v>
      </c>
      <c r="K25" s="8">
        <f t="shared" si="1"/>
        <v>465.30939226519337</v>
      </c>
    </row>
    <row r="26" spans="1:11" ht="18" customHeight="1" x14ac:dyDescent="0.15">
      <c r="A26" s="2" t="s">
        <v>172</v>
      </c>
      <c r="B26" s="4"/>
      <c r="C26" s="2" t="s">
        <v>57</v>
      </c>
      <c r="D26" s="2">
        <v>9542</v>
      </c>
      <c r="E26" s="2">
        <v>6951</v>
      </c>
      <c r="F26" s="2">
        <v>6951</v>
      </c>
      <c r="G26" s="2">
        <v>6454</v>
      </c>
      <c r="H26" s="2">
        <v>5590</v>
      </c>
      <c r="I26" s="2">
        <v>881</v>
      </c>
      <c r="J26" s="2">
        <f t="shared" si="2"/>
        <v>36369</v>
      </c>
      <c r="K26" s="8">
        <f t="shared" si="1"/>
        <v>200.93370165745856</v>
      </c>
    </row>
    <row r="27" spans="1:11" ht="18" customHeight="1" x14ac:dyDescent="0.15">
      <c r="A27" s="2" t="s">
        <v>173</v>
      </c>
      <c r="B27" s="4"/>
      <c r="C27" s="2" t="s">
        <v>58</v>
      </c>
      <c r="D27" s="2">
        <v>4289</v>
      </c>
      <c r="E27" s="2">
        <v>2166</v>
      </c>
      <c r="F27" s="2">
        <v>2166</v>
      </c>
      <c r="G27" s="2">
        <v>2246</v>
      </c>
      <c r="H27" s="2">
        <v>2167</v>
      </c>
      <c r="I27" s="2">
        <v>480</v>
      </c>
      <c r="J27" s="2">
        <f t="shared" si="2"/>
        <v>13514</v>
      </c>
      <c r="K27" s="8">
        <f t="shared" si="1"/>
        <v>74.662983425414367</v>
      </c>
    </row>
    <row r="28" spans="1:11" ht="18" customHeight="1" x14ac:dyDescent="0.15">
      <c r="A28" s="2" t="s">
        <v>174</v>
      </c>
      <c r="B28" s="4"/>
      <c r="C28" s="2" t="s">
        <v>59</v>
      </c>
      <c r="D28" s="2">
        <v>4464</v>
      </c>
      <c r="E28" s="2">
        <v>4809</v>
      </c>
      <c r="F28" s="2">
        <v>4809</v>
      </c>
      <c r="G28" s="2">
        <v>5141</v>
      </c>
      <c r="H28" s="2">
        <v>5037</v>
      </c>
      <c r="I28" s="2">
        <v>584</v>
      </c>
      <c r="J28" s="2">
        <f t="shared" si="2"/>
        <v>24844</v>
      </c>
      <c r="K28" s="8">
        <f t="shared" si="1"/>
        <v>137.25966850828729</v>
      </c>
    </row>
    <row r="29" spans="1:11" ht="18" customHeight="1" x14ac:dyDescent="0.15">
      <c r="A29" s="2" t="s">
        <v>175</v>
      </c>
      <c r="B29" s="4"/>
      <c r="C29" s="2" t="s">
        <v>60</v>
      </c>
      <c r="D29" s="2">
        <v>2228</v>
      </c>
      <c r="E29" s="2">
        <v>1180</v>
      </c>
      <c r="F29" s="2">
        <v>1180</v>
      </c>
      <c r="G29" s="2">
        <v>1035</v>
      </c>
      <c r="H29" s="2">
        <v>1270</v>
      </c>
      <c r="I29" s="2">
        <v>518</v>
      </c>
      <c r="J29" s="2">
        <f t="shared" si="2"/>
        <v>7411</v>
      </c>
      <c r="K29" s="8">
        <f t="shared" si="1"/>
        <v>40.944751381215468</v>
      </c>
    </row>
    <row r="30" spans="1:11" ht="18" customHeight="1" x14ac:dyDescent="0.15">
      <c r="A30" s="2" t="s">
        <v>176</v>
      </c>
      <c r="B30" s="4"/>
      <c r="C30" s="2" t="s">
        <v>61</v>
      </c>
      <c r="D30" s="2">
        <v>3083</v>
      </c>
      <c r="E30" s="2">
        <v>1727</v>
      </c>
      <c r="F30" s="2">
        <v>1727</v>
      </c>
      <c r="G30" s="2">
        <v>2406</v>
      </c>
      <c r="H30" s="2">
        <v>1934</v>
      </c>
      <c r="I30" s="2">
        <v>780</v>
      </c>
      <c r="J30" s="2">
        <f t="shared" si="2"/>
        <v>11657</v>
      </c>
      <c r="K30" s="8">
        <f t="shared" si="1"/>
        <v>64.403314917127076</v>
      </c>
    </row>
    <row r="31" spans="1:11" ht="18" customHeight="1" x14ac:dyDescent="0.15">
      <c r="A31" s="2" t="s">
        <v>177</v>
      </c>
      <c r="B31" s="4"/>
      <c r="C31" s="2" t="s">
        <v>62</v>
      </c>
      <c r="D31" s="2">
        <v>4388</v>
      </c>
      <c r="E31" s="2">
        <v>1566</v>
      </c>
      <c r="F31" s="2">
        <v>1566</v>
      </c>
      <c r="G31" s="2">
        <v>1496</v>
      </c>
      <c r="H31" s="2">
        <v>2060</v>
      </c>
      <c r="I31" s="2">
        <v>1214</v>
      </c>
      <c r="J31" s="2">
        <f t="shared" si="2"/>
        <v>12290</v>
      </c>
      <c r="K31" s="8">
        <f t="shared" si="1"/>
        <v>67.900552486187848</v>
      </c>
    </row>
    <row r="32" spans="1:11" ht="18" customHeight="1" x14ac:dyDescent="0.15">
      <c r="A32" s="2" t="s">
        <v>178</v>
      </c>
      <c r="B32" s="4"/>
      <c r="C32" s="2" t="s">
        <v>63</v>
      </c>
      <c r="D32" s="2">
        <v>1148</v>
      </c>
      <c r="E32" s="2">
        <v>899</v>
      </c>
      <c r="F32" s="2">
        <v>899</v>
      </c>
      <c r="G32" s="2">
        <v>1330</v>
      </c>
      <c r="H32" s="2">
        <v>1194</v>
      </c>
      <c r="I32" s="2">
        <v>55</v>
      </c>
      <c r="J32" s="2">
        <f t="shared" si="2"/>
        <v>5525</v>
      </c>
      <c r="K32" s="8">
        <f t="shared" si="1"/>
        <v>30.524861878453038</v>
      </c>
    </row>
    <row r="33" spans="1:11" ht="18" customHeight="1" x14ac:dyDescent="0.15">
      <c r="A33" s="2" t="s">
        <v>179</v>
      </c>
      <c r="B33" s="4"/>
      <c r="C33" s="2" t="s">
        <v>64</v>
      </c>
      <c r="D33" s="2">
        <v>517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f t="shared" si="2"/>
        <v>517</v>
      </c>
      <c r="K33" s="8">
        <f t="shared" si="1"/>
        <v>2.8563535911602211</v>
      </c>
    </row>
    <row r="34" spans="1:11" ht="18" customHeight="1" x14ac:dyDescent="0.15">
      <c r="A34" s="2" t="s">
        <v>180</v>
      </c>
      <c r="B34" s="4"/>
      <c r="C34" s="2" t="s">
        <v>65</v>
      </c>
      <c r="D34" s="2">
        <v>14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f t="shared" si="2"/>
        <v>14</v>
      </c>
      <c r="K34" s="8">
        <f t="shared" si="1"/>
        <v>7.7348066298342538E-2</v>
      </c>
    </row>
    <row r="35" spans="1:11" ht="18" customHeight="1" x14ac:dyDescent="0.15">
      <c r="A35" s="2" t="s">
        <v>181</v>
      </c>
      <c r="B35" s="4"/>
      <c r="C35" s="2" t="s">
        <v>66</v>
      </c>
      <c r="D35" s="2">
        <v>15766</v>
      </c>
      <c r="E35" s="2">
        <v>13445</v>
      </c>
      <c r="F35" s="2">
        <v>13445</v>
      </c>
      <c r="G35" s="2">
        <v>22951</v>
      </c>
      <c r="H35" s="2">
        <v>21541</v>
      </c>
      <c r="I35" s="2">
        <v>5586</v>
      </c>
      <c r="J35" s="2">
        <f t="shared" si="2"/>
        <v>92734</v>
      </c>
      <c r="K35" s="8">
        <f t="shared" si="1"/>
        <v>512.3425414364641</v>
      </c>
    </row>
    <row r="36" spans="1:11" ht="18" customHeight="1" x14ac:dyDescent="0.15">
      <c r="A36" s="2" t="s">
        <v>182</v>
      </c>
      <c r="B36" s="4"/>
      <c r="C36" s="2" t="s">
        <v>67</v>
      </c>
      <c r="D36" s="2">
        <v>5421</v>
      </c>
      <c r="E36" s="2">
        <v>3970</v>
      </c>
      <c r="F36" s="2">
        <v>3970</v>
      </c>
      <c r="G36" s="2">
        <v>6704</v>
      </c>
      <c r="H36" s="2">
        <v>5861</v>
      </c>
      <c r="I36" s="2">
        <v>1838</v>
      </c>
      <c r="J36" s="2">
        <f t="shared" si="2"/>
        <v>27764</v>
      </c>
      <c r="K36" s="8">
        <f t="shared" si="1"/>
        <v>153.39226519337018</v>
      </c>
    </row>
    <row r="37" spans="1:11" ht="18" customHeight="1" x14ac:dyDescent="0.15">
      <c r="A37" s="2" t="s">
        <v>183</v>
      </c>
      <c r="B37" s="4"/>
      <c r="C37" s="2" t="s">
        <v>68</v>
      </c>
      <c r="D37" s="2">
        <v>12220</v>
      </c>
      <c r="E37" s="2">
        <v>11267</v>
      </c>
      <c r="F37" s="2">
        <v>11267</v>
      </c>
      <c r="G37" s="2">
        <v>12675</v>
      </c>
      <c r="H37" s="2">
        <v>12292</v>
      </c>
      <c r="I37" s="2">
        <v>853</v>
      </c>
      <c r="J37" s="2">
        <f t="shared" si="2"/>
        <v>60574</v>
      </c>
      <c r="K37" s="8">
        <f t="shared" si="1"/>
        <v>334.66298342541438</v>
      </c>
    </row>
    <row r="38" spans="1:11" ht="18" customHeight="1" x14ac:dyDescent="0.15">
      <c r="A38" s="2" t="s">
        <v>184</v>
      </c>
      <c r="B38" s="4"/>
      <c r="C38" s="2" t="s">
        <v>69</v>
      </c>
      <c r="D38" s="2">
        <v>10533</v>
      </c>
      <c r="E38" s="2">
        <v>8072</v>
      </c>
      <c r="F38" s="2">
        <v>8072</v>
      </c>
      <c r="G38" s="2">
        <v>6988</v>
      </c>
      <c r="H38" s="2">
        <v>6540</v>
      </c>
      <c r="I38" s="2">
        <v>1149</v>
      </c>
      <c r="J38" s="2">
        <f t="shared" si="2"/>
        <v>41354</v>
      </c>
      <c r="K38" s="8">
        <f t="shared" si="1"/>
        <v>228.47513812154696</v>
      </c>
    </row>
  </sheetData>
  <mergeCells count="7">
    <mergeCell ref="A2:K2"/>
    <mergeCell ref="A3:K3"/>
    <mergeCell ref="D5:J5"/>
    <mergeCell ref="A5:A6"/>
    <mergeCell ref="B5:B6"/>
    <mergeCell ref="C5:C6"/>
    <mergeCell ref="K5:K6"/>
  </mergeCells>
  <phoneticPr fontId="2" type="noConversion"/>
  <printOptions horizontalCentered="1"/>
  <pageMargins left="0.70866141732283472" right="0.74803149606299213" top="0.59055118110236227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市场运行监测</vt:lpstr>
      <vt:lpstr>客流地区分布</vt:lpstr>
      <vt:lpstr>客运站运行监测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2021-08-23T09:44:32Z</cp:lastPrinted>
  <dcterms:created xsi:type="dcterms:W3CDTF">2021-01-21T07:55:00Z</dcterms:created>
  <dcterms:modified xsi:type="dcterms:W3CDTF">2021-08-24T08:43:06Z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