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19200" windowHeight="11580" activeTab="10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  <sheet name="8月" sheetId="10" r:id="rId10"/>
    <sheet name="9月" sheetId="11" r:id="rId11"/>
    <sheet name="第三季度" sheetId="12" r:id="rId12"/>
  </sheets>
  <calcPr calcId="145621"/>
</workbook>
</file>

<file path=xl/calcChain.xml><?xml version="1.0" encoding="utf-8"?>
<calcChain xmlns="http://schemas.openxmlformats.org/spreadsheetml/2006/main">
  <c r="G7" i="12" l="1"/>
  <c r="G8" i="12"/>
  <c r="G5" i="12"/>
  <c r="G6" i="12"/>
  <c r="G9" i="12"/>
  <c r="G12" i="12"/>
  <c r="G16" i="12"/>
  <c r="G22" i="12"/>
  <c r="G11" i="12"/>
  <c r="G14" i="12"/>
  <c r="G19" i="12"/>
  <c r="G13" i="12"/>
  <c r="G18" i="12"/>
  <c r="G15" i="12"/>
  <c r="G20" i="12"/>
  <c r="G28" i="12"/>
  <c r="G31" i="12"/>
  <c r="G32" i="12"/>
  <c r="G26" i="12"/>
  <c r="G34" i="12"/>
  <c r="G35" i="12"/>
  <c r="G23" i="12"/>
  <c r="G10" i="12"/>
  <c r="G24" i="12"/>
  <c r="G21" i="12"/>
  <c r="G39" i="12"/>
  <c r="G17" i="12"/>
  <c r="G45" i="12"/>
  <c r="G40" i="12"/>
  <c r="G36" i="12"/>
  <c r="G37" i="12"/>
  <c r="G46" i="12"/>
  <c r="G29" i="12"/>
  <c r="G33" i="12"/>
  <c r="G51" i="12"/>
  <c r="G43" i="12"/>
  <c r="G41" i="12"/>
  <c r="G30" i="12"/>
  <c r="G52" i="12"/>
  <c r="G27" i="12"/>
  <c r="G25" i="12"/>
  <c r="G44" i="12"/>
  <c r="G42" i="12"/>
  <c r="G55" i="12"/>
  <c r="G56" i="12"/>
  <c r="G53" i="12"/>
  <c r="G47" i="12"/>
  <c r="G38" i="12"/>
  <c r="G54" i="12"/>
  <c r="G57" i="12"/>
  <c r="G48" i="12"/>
  <c r="G58" i="12"/>
  <c r="G59" i="12"/>
  <c r="G61" i="12"/>
  <c r="G49" i="12"/>
  <c r="G62" i="12"/>
  <c r="G63" i="12"/>
  <c r="G64" i="12"/>
  <c r="G50" i="12"/>
  <c r="G65" i="12"/>
  <c r="G66" i="12"/>
  <c r="G67" i="12"/>
  <c r="G68" i="12"/>
  <c r="G69" i="12"/>
  <c r="G60" i="12"/>
  <c r="G70" i="12"/>
  <c r="G71" i="12"/>
  <c r="G4" i="12"/>
  <c r="F7" i="12"/>
  <c r="F8" i="12"/>
  <c r="F5" i="12"/>
  <c r="F6" i="12"/>
  <c r="F9" i="12"/>
  <c r="F12" i="12"/>
  <c r="F16" i="12"/>
  <c r="F22" i="12"/>
  <c r="F11" i="12"/>
  <c r="F14" i="12"/>
  <c r="F19" i="12"/>
  <c r="F13" i="12"/>
  <c r="F18" i="12"/>
  <c r="F15" i="12"/>
  <c r="F20" i="12"/>
  <c r="F28" i="12"/>
  <c r="F31" i="12"/>
  <c r="F32" i="12"/>
  <c r="F26" i="12"/>
  <c r="F34" i="12"/>
  <c r="F35" i="12"/>
  <c r="F23" i="12"/>
  <c r="F10" i="12"/>
  <c r="F24" i="12"/>
  <c r="F21" i="12"/>
  <c r="F39" i="12"/>
  <c r="F17" i="12"/>
  <c r="F45" i="12"/>
  <c r="F40" i="12"/>
  <c r="F36" i="12"/>
  <c r="F37" i="12"/>
  <c r="F46" i="12"/>
  <c r="F29" i="12"/>
  <c r="F33" i="12"/>
  <c r="F51" i="12"/>
  <c r="F43" i="12"/>
  <c r="F41" i="12"/>
  <c r="F30" i="12"/>
  <c r="F52" i="12"/>
  <c r="F27" i="12"/>
  <c r="F25" i="12"/>
  <c r="F44" i="12"/>
  <c r="F42" i="12"/>
  <c r="F55" i="12"/>
  <c r="F56" i="12"/>
  <c r="F53" i="12"/>
  <c r="F47" i="12"/>
  <c r="F38" i="12"/>
  <c r="F54" i="12"/>
  <c r="F57" i="12"/>
  <c r="F48" i="12"/>
  <c r="F58" i="12"/>
  <c r="F59" i="12"/>
  <c r="F61" i="12"/>
  <c r="F49" i="12"/>
  <c r="F62" i="12"/>
  <c r="F63" i="12"/>
  <c r="F64" i="12"/>
  <c r="F50" i="12"/>
  <c r="F65" i="12"/>
  <c r="F66" i="12"/>
  <c r="F67" i="12"/>
  <c r="F68" i="12"/>
  <c r="F69" i="12"/>
  <c r="F60" i="12"/>
  <c r="F70" i="12"/>
  <c r="F71" i="12"/>
  <c r="F4" i="12"/>
  <c r="E7" i="12"/>
  <c r="E8" i="12"/>
  <c r="E5" i="12"/>
  <c r="E6" i="12"/>
  <c r="E9" i="12"/>
  <c r="E12" i="12"/>
  <c r="E16" i="12"/>
  <c r="E22" i="12"/>
  <c r="E11" i="12"/>
  <c r="E14" i="12"/>
  <c r="E19" i="12"/>
  <c r="E13" i="12"/>
  <c r="E18" i="12"/>
  <c r="E15" i="12"/>
  <c r="E20" i="12"/>
  <c r="E28" i="12"/>
  <c r="E31" i="12"/>
  <c r="E32" i="12"/>
  <c r="E26" i="12"/>
  <c r="E34" i="12"/>
  <c r="E35" i="12"/>
  <c r="E23" i="12"/>
  <c r="E10" i="12"/>
  <c r="E24" i="12"/>
  <c r="E21" i="12"/>
  <c r="E39" i="12"/>
  <c r="E17" i="12"/>
  <c r="E45" i="12"/>
  <c r="E40" i="12"/>
  <c r="E36" i="12"/>
  <c r="E37" i="12"/>
  <c r="E46" i="12"/>
  <c r="E29" i="12"/>
  <c r="E33" i="12"/>
  <c r="E51" i="12"/>
  <c r="E43" i="12"/>
  <c r="E41" i="12"/>
  <c r="E30" i="12"/>
  <c r="E52" i="12"/>
  <c r="E27" i="12"/>
  <c r="E25" i="12"/>
  <c r="E44" i="12"/>
  <c r="E42" i="12"/>
  <c r="E55" i="12"/>
  <c r="E56" i="12"/>
  <c r="E53" i="12"/>
  <c r="E47" i="12"/>
  <c r="E38" i="12"/>
  <c r="E54" i="12"/>
  <c r="E57" i="12"/>
  <c r="E48" i="12"/>
  <c r="E58" i="12"/>
  <c r="E59" i="12"/>
  <c r="E61" i="12"/>
  <c r="E49" i="12"/>
  <c r="E62" i="12"/>
  <c r="E63" i="12"/>
  <c r="E64" i="12"/>
  <c r="E50" i="12"/>
  <c r="E65" i="12"/>
  <c r="E66" i="12"/>
  <c r="E67" i="12"/>
  <c r="E68" i="12"/>
  <c r="E69" i="12"/>
  <c r="E60" i="12"/>
  <c r="E70" i="12"/>
  <c r="E71" i="12"/>
  <c r="E4" i="12"/>
  <c r="D7" i="12"/>
  <c r="D8" i="12"/>
  <c r="D5" i="12"/>
  <c r="D6" i="12"/>
  <c r="D9" i="12"/>
  <c r="D12" i="12"/>
  <c r="D16" i="12"/>
  <c r="D22" i="12"/>
  <c r="D11" i="12"/>
  <c r="D14" i="12"/>
  <c r="D19" i="12"/>
  <c r="D13" i="12"/>
  <c r="D18" i="12"/>
  <c r="D15" i="12"/>
  <c r="D20" i="12"/>
  <c r="D28" i="12"/>
  <c r="D31" i="12"/>
  <c r="D32" i="12"/>
  <c r="D26" i="12"/>
  <c r="D34" i="12"/>
  <c r="D35" i="12"/>
  <c r="D23" i="12"/>
  <c r="D10" i="12"/>
  <c r="D24" i="12"/>
  <c r="D21" i="12"/>
  <c r="D39" i="12"/>
  <c r="D17" i="12"/>
  <c r="D45" i="12"/>
  <c r="D40" i="12"/>
  <c r="D36" i="12"/>
  <c r="D37" i="12"/>
  <c r="D46" i="12"/>
  <c r="D29" i="12"/>
  <c r="D33" i="12"/>
  <c r="D51" i="12"/>
  <c r="D43" i="12"/>
  <c r="D41" i="12"/>
  <c r="D30" i="12"/>
  <c r="D52" i="12"/>
  <c r="D27" i="12"/>
  <c r="D25" i="12"/>
  <c r="D44" i="12"/>
  <c r="D42" i="12"/>
  <c r="D55" i="12"/>
  <c r="D56" i="12"/>
  <c r="D53" i="12"/>
  <c r="D47" i="12"/>
  <c r="D38" i="12"/>
  <c r="D54" i="12"/>
  <c r="D57" i="12"/>
  <c r="D48" i="12"/>
  <c r="D58" i="12"/>
  <c r="D59" i="12"/>
  <c r="D61" i="12"/>
  <c r="D49" i="12"/>
  <c r="D62" i="12"/>
  <c r="D63" i="12"/>
  <c r="D64" i="12"/>
  <c r="D50" i="12"/>
  <c r="D65" i="12"/>
  <c r="D66" i="12"/>
  <c r="D67" i="12"/>
  <c r="D68" i="12"/>
  <c r="D69" i="12"/>
  <c r="D60" i="12"/>
  <c r="D70" i="12"/>
  <c r="D71" i="12"/>
  <c r="D4" i="12"/>
  <c r="C7" i="12" l="1"/>
  <c r="C8" i="12"/>
  <c r="C5" i="12"/>
  <c r="C6" i="12"/>
  <c r="C9" i="12"/>
  <c r="C12" i="12"/>
  <c r="C16" i="12"/>
  <c r="C22" i="12"/>
  <c r="C11" i="12"/>
  <c r="C14" i="12"/>
  <c r="C19" i="12"/>
  <c r="C13" i="12"/>
  <c r="C18" i="12"/>
  <c r="C15" i="12"/>
  <c r="C20" i="12"/>
  <c r="C28" i="12"/>
  <c r="C31" i="12"/>
  <c r="C32" i="12"/>
  <c r="C26" i="12"/>
  <c r="C34" i="12"/>
  <c r="C35" i="12"/>
  <c r="C23" i="12"/>
  <c r="C10" i="12"/>
  <c r="C24" i="12"/>
  <c r="C21" i="12"/>
  <c r="C39" i="12"/>
  <c r="C17" i="12"/>
  <c r="C45" i="12"/>
  <c r="C40" i="12"/>
  <c r="C36" i="12"/>
  <c r="C37" i="12"/>
  <c r="C46" i="12"/>
  <c r="C29" i="12"/>
  <c r="C33" i="12"/>
  <c r="C51" i="12"/>
  <c r="C43" i="12"/>
  <c r="C41" i="12"/>
  <c r="C30" i="12"/>
  <c r="C52" i="12"/>
  <c r="C27" i="12"/>
  <c r="C25" i="12"/>
  <c r="C44" i="12"/>
  <c r="C42" i="12"/>
  <c r="C55" i="12"/>
  <c r="C56" i="12"/>
  <c r="C53" i="12"/>
  <c r="C47" i="12"/>
  <c r="C38" i="12"/>
  <c r="C54" i="12"/>
  <c r="C57" i="12"/>
  <c r="C48" i="12"/>
  <c r="C58" i="12"/>
  <c r="C59" i="12"/>
  <c r="C61" i="12"/>
  <c r="C49" i="12"/>
  <c r="C62" i="12"/>
  <c r="C63" i="12"/>
  <c r="C64" i="12"/>
  <c r="C50" i="12"/>
  <c r="C65" i="12"/>
  <c r="C66" i="12"/>
  <c r="C67" i="12"/>
  <c r="C68" i="12"/>
  <c r="C69" i="12"/>
  <c r="C60" i="12"/>
  <c r="C70" i="12"/>
  <c r="C71" i="12"/>
  <c r="C4" i="12"/>
  <c r="C71" i="11" l="1"/>
  <c r="C70" i="11"/>
  <c r="H70" i="11" s="1"/>
  <c r="C69" i="11"/>
  <c r="C68" i="11"/>
  <c r="C16" i="11"/>
  <c r="C7" i="11"/>
  <c r="H7" i="11" s="1"/>
  <c r="C4" i="11"/>
  <c r="H4" i="11" s="1"/>
  <c r="C67" i="11"/>
  <c r="C66" i="11"/>
  <c r="H66" i="11" s="1"/>
  <c r="C65" i="11"/>
  <c r="H65" i="11" s="1"/>
  <c r="C47" i="11"/>
  <c r="C21" i="11"/>
  <c r="C64" i="11"/>
  <c r="C5" i="11"/>
  <c r="H5" i="11" s="1"/>
  <c r="C63" i="11"/>
  <c r="H63" i="11" s="1"/>
  <c r="C20" i="11"/>
  <c r="C62" i="11"/>
  <c r="C61" i="11"/>
  <c r="H61" i="11" s="1"/>
  <c r="C60" i="11"/>
  <c r="C46" i="11"/>
  <c r="C59" i="11"/>
  <c r="C13" i="11"/>
  <c r="H13" i="11" s="1"/>
  <c r="C31" i="11"/>
  <c r="H31" i="11" s="1"/>
  <c r="C45" i="11"/>
  <c r="C30" i="11"/>
  <c r="H30" i="11" s="1"/>
  <c r="C12" i="11"/>
  <c r="H12" i="11" s="1"/>
  <c r="C38" i="11"/>
  <c r="C58" i="11"/>
  <c r="C15" i="11"/>
  <c r="C10" i="11"/>
  <c r="H10" i="11" s="1"/>
  <c r="C29" i="11"/>
  <c r="H29" i="11" s="1"/>
  <c r="C44" i="11"/>
  <c r="C37" i="11"/>
  <c r="C23" i="11"/>
  <c r="H23" i="11" s="1"/>
  <c r="C57" i="11"/>
  <c r="C28" i="11"/>
  <c r="C36" i="11"/>
  <c r="C56" i="11"/>
  <c r="H56" i="11" s="1"/>
  <c r="C27" i="11"/>
  <c r="H27" i="11" s="1"/>
  <c r="C35" i="11"/>
  <c r="C26" i="11"/>
  <c r="H26" i="11" s="1"/>
  <c r="C19" i="11"/>
  <c r="H19" i="11" s="1"/>
  <c r="C43" i="11"/>
  <c r="C9" i="11"/>
  <c r="C25" i="11"/>
  <c r="C14" i="11"/>
  <c r="H14" i="11" s="1"/>
  <c r="C55" i="11"/>
  <c r="H55" i="11" s="1"/>
  <c r="C42" i="11"/>
  <c r="C8" i="11"/>
  <c r="C41" i="11"/>
  <c r="H41" i="11" s="1"/>
  <c r="C54" i="11"/>
  <c r="H54" i="11" s="1"/>
  <c r="C11" i="11"/>
  <c r="C53" i="11"/>
  <c r="H53" i="11" s="1"/>
  <c r="C40" i="11"/>
  <c r="H40" i="11" s="1"/>
  <c r="C34" i="11"/>
  <c r="H34" i="11" s="1"/>
  <c r="C6" i="11"/>
  <c r="C18" i="11"/>
  <c r="C52" i="11"/>
  <c r="H52" i="11" s="1"/>
  <c r="C51" i="11"/>
  <c r="H51" i="11" s="1"/>
  <c r="C50" i="11"/>
  <c r="C49" i="11"/>
  <c r="H49" i="11" s="1"/>
  <c r="C33" i="11"/>
  <c r="H33" i="11" s="1"/>
  <c r="C24" i="11"/>
  <c r="H24" i="11" s="1"/>
  <c r="C48" i="11"/>
  <c r="C22" i="11"/>
  <c r="C17" i="11"/>
  <c r="H17" i="11" s="1"/>
  <c r="C32" i="11"/>
  <c r="H32" i="11" s="1"/>
  <c r="C39" i="11"/>
  <c r="G72" i="12"/>
  <c r="F72" i="12"/>
  <c r="E72" i="12"/>
  <c r="C72" i="12" s="1"/>
  <c r="D72" i="12"/>
  <c r="H71" i="12"/>
  <c r="H70" i="12"/>
  <c r="H60" i="12"/>
  <c r="H69" i="12"/>
  <c r="H68" i="12"/>
  <c r="H67" i="12"/>
  <c r="H66" i="12"/>
  <c r="H65" i="12"/>
  <c r="H50" i="12"/>
  <c r="H64" i="12"/>
  <c r="H63" i="12"/>
  <c r="H62" i="12"/>
  <c r="H49" i="12"/>
  <c r="H61" i="12"/>
  <c r="H59" i="12"/>
  <c r="H58" i="12"/>
  <c r="H48" i="12"/>
  <c r="H57" i="12"/>
  <c r="H54" i="12"/>
  <c r="H38" i="12"/>
  <c r="H47" i="12"/>
  <c r="H53" i="12"/>
  <c r="H56" i="12"/>
  <c r="H55" i="12"/>
  <c r="H42" i="12"/>
  <c r="H44" i="12"/>
  <c r="H25" i="12"/>
  <c r="H27" i="12"/>
  <c r="H52" i="12"/>
  <c r="H30" i="12"/>
  <c r="H41" i="12"/>
  <c r="H43" i="12"/>
  <c r="H51" i="12"/>
  <c r="H33" i="12"/>
  <c r="H29" i="12"/>
  <c r="H46" i="12"/>
  <c r="H37" i="12"/>
  <c r="H36" i="12"/>
  <c r="H40" i="12"/>
  <c r="H45" i="12"/>
  <c r="H17" i="12"/>
  <c r="H39" i="12"/>
  <c r="H21" i="12"/>
  <c r="H24" i="12"/>
  <c r="H10" i="12"/>
  <c r="H23" i="12"/>
  <c r="H35" i="12"/>
  <c r="H34" i="12"/>
  <c r="H26" i="12"/>
  <c r="H32" i="12"/>
  <c r="H31" i="12"/>
  <c r="H28" i="12"/>
  <c r="H20" i="12"/>
  <c r="H15" i="12"/>
  <c r="H18" i="12"/>
  <c r="H13" i="12"/>
  <c r="H19" i="12"/>
  <c r="H14" i="12"/>
  <c r="H11" i="12"/>
  <c r="H22" i="12"/>
  <c r="H16" i="12"/>
  <c r="H12" i="12"/>
  <c r="H9" i="12"/>
  <c r="H6" i="12"/>
  <c r="H5" i="12"/>
  <c r="H8" i="12"/>
  <c r="H7" i="12"/>
  <c r="H4" i="12"/>
  <c r="G72" i="11"/>
  <c r="F72" i="11"/>
  <c r="C72" i="11" s="1"/>
  <c r="E72" i="11"/>
  <c r="D72" i="11"/>
  <c r="H71" i="11"/>
  <c r="H69" i="11"/>
  <c r="H68" i="11"/>
  <c r="H16" i="11"/>
  <c r="H67" i="11"/>
  <c r="H47" i="11"/>
  <c r="H21" i="11"/>
  <c r="H64" i="11"/>
  <c r="H20" i="11"/>
  <c r="H62" i="11"/>
  <c r="H60" i="11"/>
  <c r="H46" i="11"/>
  <c r="H59" i="11"/>
  <c r="H45" i="11"/>
  <c r="H38" i="11"/>
  <c r="H58" i="11"/>
  <c r="H15" i="11"/>
  <c r="H44" i="11"/>
  <c r="H37" i="11"/>
  <c r="H57" i="11"/>
  <c r="H28" i="11"/>
  <c r="H36" i="11"/>
  <c r="H35" i="11"/>
  <c r="H43" i="11"/>
  <c r="H9" i="11"/>
  <c r="H25" i="11"/>
  <c r="H42" i="11"/>
  <c r="H8" i="11"/>
  <c r="H11" i="11"/>
  <c r="H6" i="11"/>
  <c r="H18" i="11"/>
  <c r="H50" i="11"/>
  <c r="H48" i="11"/>
  <c r="H22" i="11"/>
  <c r="H39" i="11"/>
  <c r="C71" i="10" l="1"/>
  <c r="C70" i="10"/>
  <c r="C69" i="10"/>
  <c r="C46" i="10"/>
  <c r="C45" i="10"/>
  <c r="C7" i="10"/>
  <c r="C4" i="10"/>
  <c r="C56" i="10"/>
  <c r="C68" i="10"/>
  <c r="C36" i="10"/>
  <c r="C55" i="10"/>
  <c r="C44" i="10"/>
  <c r="C67" i="10"/>
  <c r="C8" i="10"/>
  <c r="C43" i="10"/>
  <c r="C29" i="10"/>
  <c r="C66" i="10"/>
  <c r="C20" i="10"/>
  <c r="C54" i="10"/>
  <c r="C53" i="10"/>
  <c r="C65" i="10"/>
  <c r="C13" i="10"/>
  <c r="C28" i="10"/>
  <c r="C12" i="10"/>
  <c r="C19" i="10"/>
  <c r="C16" i="10"/>
  <c r="C42" i="10"/>
  <c r="C64" i="10"/>
  <c r="C15" i="10"/>
  <c r="C27" i="10"/>
  <c r="C11" i="10"/>
  <c r="C17" i="10"/>
  <c r="C63" i="10"/>
  <c r="C26" i="10"/>
  <c r="C25" i="10"/>
  <c r="C52" i="10"/>
  <c r="C35" i="10"/>
  <c r="C62" i="10"/>
  <c r="C41" i="10"/>
  <c r="C40" i="10"/>
  <c r="C34" i="10"/>
  <c r="C18" i="10"/>
  <c r="C24" i="10"/>
  <c r="C6" i="10"/>
  <c r="C23" i="10"/>
  <c r="C10" i="10"/>
  <c r="C61" i="10"/>
  <c r="C51" i="10"/>
  <c r="C5" i="10"/>
  <c r="C33" i="10"/>
  <c r="C60" i="10"/>
  <c r="C14" i="10"/>
  <c r="C39" i="10"/>
  <c r="C50" i="10"/>
  <c r="C59" i="10"/>
  <c r="C9" i="10"/>
  <c r="C38" i="10"/>
  <c r="C49" i="10"/>
  <c r="C48" i="10"/>
  <c r="C32" i="10"/>
  <c r="C58" i="10"/>
  <c r="C22" i="10"/>
  <c r="C37" i="10"/>
  <c r="C57" i="10"/>
  <c r="C47" i="10"/>
  <c r="C31" i="10"/>
  <c r="C30" i="10"/>
  <c r="C21" i="10"/>
  <c r="G72" i="10"/>
  <c r="F72" i="10"/>
  <c r="E72" i="10"/>
  <c r="D72" i="10"/>
  <c r="H71" i="10"/>
  <c r="H70" i="10"/>
  <c r="H69" i="10"/>
  <c r="H46" i="10"/>
  <c r="H45" i="10"/>
  <c r="H7" i="10"/>
  <c r="H4" i="10"/>
  <c r="H56" i="10"/>
  <c r="H68" i="10"/>
  <c r="H36" i="10"/>
  <c r="H55" i="10"/>
  <c r="H44" i="10"/>
  <c r="H67" i="10"/>
  <c r="H8" i="10"/>
  <c r="H43" i="10"/>
  <c r="H29" i="10"/>
  <c r="H66" i="10"/>
  <c r="H20" i="10"/>
  <c r="H54" i="10"/>
  <c r="H53" i="10"/>
  <c r="H65" i="10"/>
  <c r="H13" i="10"/>
  <c r="H28" i="10"/>
  <c r="H12" i="10"/>
  <c r="H19" i="10"/>
  <c r="H16" i="10"/>
  <c r="H42" i="10"/>
  <c r="H64" i="10"/>
  <c r="H15" i="10"/>
  <c r="H27" i="10"/>
  <c r="H11" i="10"/>
  <c r="H17" i="10"/>
  <c r="H63" i="10"/>
  <c r="H26" i="10"/>
  <c r="H25" i="10"/>
  <c r="H52" i="10"/>
  <c r="H35" i="10"/>
  <c r="H62" i="10"/>
  <c r="H41" i="10"/>
  <c r="H40" i="10"/>
  <c r="H34" i="10"/>
  <c r="H18" i="10"/>
  <c r="H24" i="10"/>
  <c r="H6" i="10"/>
  <c r="H23" i="10"/>
  <c r="H10" i="10"/>
  <c r="H61" i="10"/>
  <c r="H51" i="10"/>
  <c r="H5" i="10"/>
  <c r="H33" i="10"/>
  <c r="H60" i="10"/>
  <c r="H14" i="10"/>
  <c r="H39" i="10"/>
  <c r="H50" i="10"/>
  <c r="H59" i="10"/>
  <c r="H9" i="10"/>
  <c r="H38" i="10"/>
  <c r="H49" i="10"/>
  <c r="H48" i="10"/>
  <c r="H32" i="10"/>
  <c r="H58" i="10"/>
  <c r="H22" i="10"/>
  <c r="H37" i="10"/>
  <c r="H57" i="10"/>
  <c r="H47" i="10"/>
  <c r="H31" i="10"/>
  <c r="H30" i="10"/>
  <c r="H21" i="10"/>
  <c r="C72" i="10" l="1"/>
  <c r="C71" i="9"/>
  <c r="C70" i="9"/>
  <c r="C46" i="9"/>
  <c r="H46" i="9" s="1"/>
  <c r="C36" i="9"/>
  <c r="C28" i="9"/>
  <c r="H28" i="9" s="1"/>
  <c r="C5" i="9"/>
  <c r="H5" i="9" s="1"/>
  <c r="C4" i="9"/>
  <c r="H4" i="9" s="1"/>
  <c r="C69" i="9"/>
  <c r="C68" i="9"/>
  <c r="C67" i="9"/>
  <c r="H67" i="9" s="1"/>
  <c r="C45" i="9"/>
  <c r="H45" i="9" s="1"/>
  <c r="C27" i="9"/>
  <c r="C66" i="9"/>
  <c r="C6" i="9"/>
  <c r="C65" i="9"/>
  <c r="H65" i="9" s="1"/>
  <c r="C24" i="9"/>
  <c r="C64" i="9"/>
  <c r="C23" i="9"/>
  <c r="C63" i="9"/>
  <c r="H63" i="9" s="1"/>
  <c r="C62" i="9"/>
  <c r="C61" i="9"/>
  <c r="H61" i="9" s="1"/>
  <c r="C14" i="9"/>
  <c r="H14" i="9" s="1"/>
  <c r="C18" i="9"/>
  <c r="H18" i="9" s="1"/>
  <c r="C26" i="9"/>
  <c r="C17" i="9"/>
  <c r="C22" i="9"/>
  <c r="H22" i="9" s="1"/>
  <c r="C16" i="9"/>
  <c r="H16" i="9" s="1"/>
  <c r="C60" i="9"/>
  <c r="C44" i="9"/>
  <c r="C7" i="9"/>
  <c r="C21" i="9"/>
  <c r="H21" i="9" s="1"/>
  <c r="C12" i="9"/>
  <c r="C43" i="9"/>
  <c r="C20" i="9"/>
  <c r="C31" i="9"/>
  <c r="H31" i="9" s="1"/>
  <c r="C35" i="9"/>
  <c r="C34" i="9"/>
  <c r="H34" i="9" s="1"/>
  <c r="C59" i="9"/>
  <c r="H59" i="9" s="1"/>
  <c r="C58" i="9"/>
  <c r="H58" i="9" s="1"/>
  <c r="C57" i="9"/>
  <c r="C42" i="9"/>
  <c r="C11" i="9"/>
  <c r="H11" i="9" s="1"/>
  <c r="C33" i="9"/>
  <c r="H33" i="9" s="1"/>
  <c r="C9" i="9"/>
  <c r="C25" i="9"/>
  <c r="C13" i="9"/>
  <c r="C56" i="9"/>
  <c r="H56" i="9" s="1"/>
  <c r="C41" i="9"/>
  <c r="C8" i="9"/>
  <c r="C40" i="9"/>
  <c r="C55" i="9"/>
  <c r="H55" i="9" s="1"/>
  <c r="C30" i="9"/>
  <c r="C54" i="9"/>
  <c r="H54" i="9" s="1"/>
  <c r="C53" i="9"/>
  <c r="H53" i="9" s="1"/>
  <c r="C39" i="9"/>
  <c r="H39" i="9" s="1"/>
  <c r="C15" i="9"/>
  <c r="C38" i="9"/>
  <c r="C52" i="9"/>
  <c r="H52" i="9" s="1"/>
  <c r="C51" i="9"/>
  <c r="H51" i="9" s="1"/>
  <c r="C50" i="9"/>
  <c r="C49" i="9"/>
  <c r="C32" i="9"/>
  <c r="C19" i="9"/>
  <c r="H19" i="9" s="1"/>
  <c r="C37" i="9"/>
  <c r="C48" i="9"/>
  <c r="C10" i="9"/>
  <c r="C47" i="9"/>
  <c r="H47" i="9" s="1"/>
  <c r="C29" i="9"/>
  <c r="G72" i="9"/>
  <c r="F72" i="9"/>
  <c r="E72" i="9"/>
  <c r="C72" i="9" s="1"/>
  <c r="D72" i="9"/>
  <c r="H71" i="9"/>
  <c r="H70" i="9"/>
  <c r="H36" i="9"/>
  <c r="H69" i="9"/>
  <c r="H68" i="9"/>
  <c r="H27" i="9"/>
  <c r="H66" i="9"/>
  <c r="H6" i="9"/>
  <c r="H24" i="9"/>
  <c r="H64" i="9"/>
  <c r="H23" i="9"/>
  <c r="H62" i="9"/>
  <c r="H26" i="9"/>
  <c r="H17" i="9"/>
  <c r="H60" i="9"/>
  <c r="H44" i="9"/>
  <c r="H7" i="9"/>
  <c r="H12" i="9"/>
  <c r="H43" i="9"/>
  <c r="H20" i="9"/>
  <c r="H35" i="9"/>
  <c r="H57" i="9"/>
  <c r="H42" i="9"/>
  <c r="H9" i="9"/>
  <c r="H25" i="9"/>
  <c r="H13" i="9"/>
  <c r="H41" i="9"/>
  <c r="H8" i="9"/>
  <c r="H40" i="9"/>
  <c r="H30" i="9"/>
  <c r="H15" i="9"/>
  <c r="H38" i="9"/>
  <c r="H50" i="9"/>
  <c r="H49" i="9"/>
  <c r="H32" i="9"/>
  <c r="H37" i="9"/>
  <c r="H48" i="9"/>
  <c r="H10" i="9"/>
  <c r="H29" i="9"/>
  <c r="C7" i="8" l="1"/>
  <c r="C5" i="8"/>
  <c r="C11" i="8"/>
  <c r="C6" i="8"/>
  <c r="C18" i="8"/>
  <c r="C9" i="8"/>
  <c r="C14" i="8"/>
  <c r="C12" i="8"/>
  <c r="C16" i="8"/>
  <c r="C15" i="8"/>
  <c r="C28" i="8"/>
  <c r="C8" i="8"/>
  <c r="C20" i="8"/>
  <c r="C22" i="8"/>
  <c r="C21" i="8"/>
  <c r="C29" i="8"/>
  <c r="C30" i="8"/>
  <c r="C31" i="8"/>
  <c r="C23" i="8"/>
  <c r="C38" i="8"/>
  <c r="C32" i="8"/>
  <c r="C10" i="8"/>
  <c r="C33" i="8"/>
  <c r="C17" i="8"/>
  <c r="C35" i="8"/>
  <c r="C13" i="8"/>
  <c r="C25" i="8"/>
  <c r="C40" i="8"/>
  <c r="C34" i="8"/>
  <c r="C26" i="8"/>
  <c r="C19" i="8"/>
  <c r="C41" i="8"/>
  <c r="C55" i="8"/>
  <c r="C52" i="8"/>
  <c r="C27" i="8"/>
  <c r="C42" i="8"/>
  <c r="C43" i="8"/>
  <c r="C36" i="8"/>
  <c r="C44" i="8"/>
  <c r="C53" i="8"/>
  <c r="C54" i="8"/>
  <c r="C24" i="8"/>
  <c r="C45" i="8"/>
  <c r="C39" i="8"/>
  <c r="C56" i="8"/>
  <c r="C37" i="8"/>
  <c r="C46" i="8"/>
  <c r="C57" i="8"/>
  <c r="C62" i="8"/>
  <c r="C47" i="8"/>
  <c r="C63" i="8"/>
  <c r="C58" i="8"/>
  <c r="C59" i="8"/>
  <c r="C64" i="8"/>
  <c r="C60" i="8"/>
  <c r="C48" i="8"/>
  <c r="C49" i="8"/>
  <c r="C65" i="8"/>
  <c r="C61" i="8"/>
  <c r="C66" i="8"/>
  <c r="C67" i="8"/>
  <c r="C68" i="8"/>
  <c r="C50" i="8"/>
  <c r="C69" i="8"/>
  <c r="C70" i="8"/>
  <c r="C71" i="8"/>
  <c r="C51" i="8"/>
  <c r="D7" i="8"/>
  <c r="D5" i="8"/>
  <c r="D11" i="8"/>
  <c r="D6" i="8"/>
  <c r="D18" i="8"/>
  <c r="D9" i="8"/>
  <c r="D14" i="8"/>
  <c r="D12" i="8"/>
  <c r="D16" i="8"/>
  <c r="D15" i="8"/>
  <c r="D28" i="8"/>
  <c r="D8" i="8"/>
  <c r="D20" i="8"/>
  <c r="D22" i="8"/>
  <c r="D21" i="8"/>
  <c r="D29" i="8"/>
  <c r="D30" i="8"/>
  <c r="D31" i="8"/>
  <c r="D23" i="8"/>
  <c r="D38" i="8"/>
  <c r="D32" i="8"/>
  <c r="D10" i="8"/>
  <c r="D33" i="8"/>
  <c r="D17" i="8"/>
  <c r="D35" i="8"/>
  <c r="D13" i="8"/>
  <c r="D25" i="8"/>
  <c r="D40" i="8"/>
  <c r="D34" i="8"/>
  <c r="D26" i="8"/>
  <c r="D19" i="8"/>
  <c r="D41" i="8"/>
  <c r="D55" i="8"/>
  <c r="D52" i="8"/>
  <c r="D27" i="8"/>
  <c r="D42" i="8"/>
  <c r="D43" i="8"/>
  <c r="D36" i="8"/>
  <c r="D44" i="8"/>
  <c r="D53" i="8"/>
  <c r="D54" i="8"/>
  <c r="D24" i="8"/>
  <c r="D45" i="8"/>
  <c r="D39" i="8"/>
  <c r="D56" i="8"/>
  <c r="D37" i="8"/>
  <c r="D46" i="8"/>
  <c r="D57" i="8"/>
  <c r="D62" i="8"/>
  <c r="D47" i="8"/>
  <c r="D63" i="8"/>
  <c r="D58" i="8"/>
  <c r="D59" i="8"/>
  <c r="D64" i="8"/>
  <c r="D60" i="8"/>
  <c r="D48" i="8"/>
  <c r="D49" i="8"/>
  <c r="D65" i="8"/>
  <c r="D61" i="8"/>
  <c r="D66" i="8"/>
  <c r="D67" i="8"/>
  <c r="D68" i="8"/>
  <c r="D50" i="8"/>
  <c r="D69" i="8"/>
  <c r="D70" i="8"/>
  <c r="D71" i="8"/>
  <c r="D51" i="8"/>
  <c r="E7" i="8"/>
  <c r="E5" i="8"/>
  <c r="E11" i="8"/>
  <c r="E6" i="8"/>
  <c r="E18" i="8"/>
  <c r="E9" i="8"/>
  <c r="E14" i="8"/>
  <c r="E12" i="8"/>
  <c r="E16" i="8"/>
  <c r="E15" i="8"/>
  <c r="E28" i="8"/>
  <c r="E8" i="8"/>
  <c r="E20" i="8"/>
  <c r="E22" i="8"/>
  <c r="E21" i="8"/>
  <c r="E29" i="8"/>
  <c r="E30" i="8"/>
  <c r="E31" i="8"/>
  <c r="E23" i="8"/>
  <c r="E38" i="8"/>
  <c r="E32" i="8"/>
  <c r="E10" i="8"/>
  <c r="E33" i="8"/>
  <c r="E17" i="8"/>
  <c r="E35" i="8"/>
  <c r="E13" i="8"/>
  <c r="E25" i="8"/>
  <c r="E40" i="8"/>
  <c r="E34" i="8"/>
  <c r="E26" i="8"/>
  <c r="E19" i="8"/>
  <c r="E41" i="8"/>
  <c r="E55" i="8"/>
  <c r="E52" i="8"/>
  <c r="E27" i="8"/>
  <c r="E42" i="8"/>
  <c r="E43" i="8"/>
  <c r="E36" i="8"/>
  <c r="E44" i="8"/>
  <c r="E53" i="8"/>
  <c r="E54" i="8"/>
  <c r="E24" i="8"/>
  <c r="E45" i="8"/>
  <c r="E39" i="8"/>
  <c r="E56" i="8"/>
  <c r="E37" i="8"/>
  <c r="E46" i="8"/>
  <c r="E57" i="8"/>
  <c r="E62" i="8"/>
  <c r="E47" i="8"/>
  <c r="E63" i="8"/>
  <c r="E58" i="8"/>
  <c r="E59" i="8"/>
  <c r="E64" i="8"/>
  <c r="E60" i="8"/>
  <c r="E48" i="8"/>
  <c r="E49" i="8"/>
  <c r="E65" i="8"/>
  <c r="E61" i="8"/>
  <c r="E66" i="8"/>
  <c r="E67" i="8"/>
  <c r="E68" i="8"/>
  <c r="E50" i="8"/>
  <c r="E69" i="8"/>
  <c r="E70" i="8"/>
  <c r="E71" i="8"/>
  <c r="E51" i="8"/>
  <c r="F7" i="8"/>
  <c r="F5" i="8"/>
  <c r="F11" i="8"/>
  <c r="F6" i="8"/>
  <c r="F18" i="8"/>
  <c r="F9" i="8"/>
  <c r="F14" i="8"/>
  <c r="F12" i="8"/>
  <c r="F16" i="8"/>
  <c r="F15" i="8"/>
  <c r="F28" i="8"/>
  <c r="F8" i="8"/>
  <c r="F20" i="8"/>
  <c r="F22" i="8"/>
  <c r="F21" i="8"/>
  <c r="F29" i="8"/>
  <c r="F30" i="8"/>
  <c r="F31" i="8"/>
  <c r="F23" i="8"/>
  <c r="F38" i="8"/>
  <c r="F32" i="8"/>
  <c r="F10" i="8"/>
  <c r="F33" i="8"/>
  <c r="F17" i="8"/>
  <c r="F35" i="8"/>
  <c r="F13" i="8"/>
  <c r="F25" i="8"/>
  <c r="F40" i="8"/>
  <c r="F34" i="8"/>
  <c r="F26" i="8"/>
  <c r="F19" i="8"/>
  <c r="F41" i="8"/>
  <c r="F55" i="8"/>
  <c r="F52" i="8"/>
  <c r="F27" i="8"/>
  <c r="F42" i="8"/>
  <c r="F43" i="8"/>
  <c r="F36" i="8"/>
  <c r="F44" i="8"/>
  <c r="F53" i="8"/>
  <c r="F54" i="8"/>
  <c r="F24" i="8"/>
  <c r="F45" i="8"/>
  <c r="F39" i="8"/>
  <c r="F56" i="8"/>
  <c r="F37" i="8"/>
  <c r="F46" i="8"/>
  <c r="F57" i="8"/>
  <c r="F62" i="8"/>
  <c r="F47" i="8"/>
  <c r="F63" i="8"/>
  <c r="F58" i="8"/>
  <c r="F59" i="8"/>
  <c r="F64" i="8"/>
  <c r="F60" i="8"/>
  <c r="F48" i="8"/>
  <c r="F49" i="8"/>
  <c r="F65" i="8"/>
  <c r="F61" i="8"/>
  <c r="F66" i="8"/>
  <c r="F67" i="8"/>
  <c r="F68" i="8"/>
  <c r="F50" i="8"/>
  <c r="F69" i="8"/>
  <c r="F70" i="8"/>
  <c r="F71" i="8"/>
  <c r="F51" i="8"/>
  <c r="G7" i="8"/>
  <c r="G5" i="8"/>
  <c r="G11" i="8"/>
  <c r="G6" i="8"/>
  <c r="G18" i="8"/>
  <c r="G9" i="8"/>
  <c r="G14" i="8"/>
  <c r="G12" i="8"/>
  <c r="G16" i="8"/>
  <c r="G15" i="8"/>
  <c r="G28" i="8"/>
  <c r="G8" i="8"/>
  <c r="G20" i="8"/>
  <c r="G22" i="8"/>
  <c r="G21" i="8"/>
  <c r="G29" i="8"/>
  <c r="G30" i="8"/>
  <c r="G31" i="8"/>
  <c r="G23" i="8"/>
  <c r="G38" i="8"/>
  <c r="G32" i="8"/>
  <c r="G10" i="8"/>
  <c r="H10" i="8" s="1"/>
  <c r="G33" i="8"/>
  <c r="G17" i="8"/>
  <c r="G35" i="8"/>
  <c r="G13" i="8"/>
  <c r="H13" i="8" s="1"/>
  <c r="G25" i="8"/>
  <c r="G40" i="8"/>
  <c r="G34" i="8"/>
  <c r="G26" i="8"/>
  <c r="G19" i="8"/>
  <c r="G41" i="8"/>
  <c r="G55" i="8"/>
  <c r="G52" i="8"/>
  <c r="H52" i="8" s="1"/>
  <c r="G27" i="8"/>
  <c r="G42" i="8"/>
  <c r="G43" i="8"/>
  <c r="G36" i="8"/>
  <c r="H36" i="8" s="1"/>
  <c r="G44" i="8"/>
  <c r="G53" i="8"/>
  <c r="G54" i="8"/>
  <c r="G24" i="8"/>
  <c r="H24" i="8" s="1"/>
  <c r="G45" i="8"/>
  <c r="G39" i="8"/>
  <c r="G56" i="8"/>
  <c r="G37" i="8"/>
  <c r="H37" i="8" s="1"/>
  <c r="G46" i="8"/>
  <c r="G57" i="8"/>
  <c r="G62" i="8"/>
  <c r="G47" i="8"/>
  <c r="G63" i="8"/>
  <c r="G58" i="8"/>
  <c r="G59" i="8"/>
  <c r="G64" i="8"/>
  <c r="H64" i="8" s="1"/>
  <c r="G60" i="8"/>
  <c r="G48" i="8"/>
  <c r="G49" i="8"/>
  <c r="G65" i="8"/>
  <c r="H65" i="8" s="1"/>
  <c r="G61" i="8"/>
  <c r="G66" i="8"/>
  <c r="G67" i="8"/>
  <c r="G68" i="8"/>
  <c r="H68" i="8" s="1"/>
  <c r="G50" i="8"/>
  <c r="G69" i="8"/>
  <c r="G70" i="8"/>
  <c r="G71" i="8"/>
  <c r="G51" i="8"/>
  <c r="G4" i="8"/>
  <c r="F4" i="8"/>
  <c r="E4" i="8"/>
  <c r="D4" i="8"/>
  <c r="C4" i="8"/>
  <c r="H4" i="8" s="1"/>
  <c r="H69" i="8"/>
  <c r="H66" i="8"/>
  <c r="H49" i="8"/>
  <c r="H48" i="8"/>
  <c r="H59" i="8"/>
  <c r="H58" i="8"/>
  <c r="H47" i="8"/>
  <c r="H62" i="8"/>
  <c r="H57" i="8"/>
  <c r="H56" i="8"/>
  <c r="H39" i="8"/>
  <c r="H54" i="8"/>
  <c r="H53" i="8"/>
  <c r="H43" i="8"/>
  <c r="H42" i="8"/>
  <c r="H27" i="8"/>
  <c r="H55" i="8"/>
  <c r="H41" i="8"/>
  <c r="H26" i="8"/>
  <c r="H34" i="8"/>
  <c r="H40" i="8"/>
  <c r="H35" i="8"/>
  <c r="H17" i="8"/>
  <c r="H32" i="8"/>
  <c r="H38" i="8"/>
  <c r="H31" i="8"/>
  <c r="H30" i="8"/>
  <c r="H29" i="8"/>
  <c r="H22" i="8"/>
  <c r="H20" i="8"/>
  <c r="H8" i="8"/>
  <c r="H15" i="8"/>
  <c r="H16" i="8"/>
  <c r="H12" i="8"/>
  <c r="H14" i="8"/>
  <c r="H9" i="8"/>
  <c r="H18" i="8"/>
  <c r="H6" i="8"/>
  <c r="H11" i="8"/>
  <c r="H5" i="8"/>
  <c r="H7" i="8"/>
  <c r="H50" i="8" l="1"/>
  <c r="H61" i="8"/>
  <c r="H60" i="8"/>
  <c r="H63" i="8"/>
  <c r="H46" i="8"/>
  <c r="H45" i="8"/>
  <c r="H44" i="8"/>
  <c r="H19" i="8"/>
  <c r="H25" i="8"/>
  <c r="H33" i="8"/>
  <c r="H23" i="8"/>
  <c r="H21" i="8"/>
  <c r="H28" i="8"/>
  <c r="G72" i="8"/>
  <c r="H51" i="8"/>
  <c r="D72" i="8"/>
  <c r="E72" i="8"/>
  <c r="H67" i="8"/>
  <c r="F72" i="8"/>
  <c r="H71" i="8"/>
  <c r="H70" i="8"/>
  <c r="C72" i="8" l="1"/>
  <c r="C51" i="7" l="1"/>
  <c r="C32" i="7"/>
  <c r="C71" i="7"/>
  <c r="C70" i="7"/>
  <c r="C50" i="7"/>
  <c r="C8" i="7"/>
  <c r="C7" i="7"/>
  <c r="C69" i="7"/>
  <c r="C68" i="7"/>
  <c r="C49" i="7"/>
  <c r="C67" i="7"/>
  <c r="H67" i="7" s="1"/>
  <c r="C48" i="7"/>
  <c r="C47" i="7"/>
  <c r="C5" i="7"/>
  <c r="C66" i="7"/>
  <c r="C46" i="7"/>
  <c r="C65" i="7"/>
  <c r="C31" i="7"/>
  <c r="C64" i="7"/>
  <c r="C63" i="7"/>
  <c r="C62" i="7"/>
  <c r="C30" i="7"/>
  <c r="C19" i="7"/>
  <c r="C29" i="7"/>
  <c r="C28" i="7"/>
  <c r="C18" i="7"/>
  <c r="C27" i="7"/>
  <c r="C45" i="7"/>
  <c r="C17" i="7"/>
  <c r="C14" i="7"/>
  <c r="C26" i="7"/>
  <c r="C61" i="7"/>
  <c r="C60" i="7"/>
  <c r="C13" i="7"/>
  <c r="C44" i="7"/>
  <c r="C10" i="7"/>
  <c r="C25" i="7"/>
  <c r="C43" i="7"/>
  <c r="C42" i="7"/>
  <c r="C41" i="7"/>
  <c r="C40" i="7"/>
  <c r="C11" i="7"/>
  <c r="C59" i="7"/>
  <c r="C6" i="7"/>
  <c r="C39" i="7"/>
  <c r="C9" i="7"/>
  <c r="C58" i="7"/>
  <c r="C24" i="7"/>
  <c r="C4" i="7"/>
  <c r="C23" i="7"/>
  <c r="C38" i="7"/>
  <c r="C22" i="7"/>
  <c r="C57" i="7"/>
  <c r="C37" i="7"/>
  <c r="C33" i="7"/>
  <c r="C16" i="7"/>
  <c r="C21" i="7"/>
  <c r="C20" i="7"/>
  <c r="C56" i="7"/>
  <c r="C36" i="7"/>
  <c r="C55" i="7"/>
  <c r="C15" i="7"/>
  <c r="C54" i="7"/>
  <c r="C53" i="7"/>
  <c r="C52" i="7"/>
  <c r="C12" i="7"/>
  <c r="C35" i="7"/>
  <c r="C34" i="7"/>
  <c r="G72" i="7"/>
  <c r="F72" i="7"/>
  <c r="E72" i="7"/>
  <c r="D72" i="7"/>
  <c r="H51" i="7"/>
  <c r="H32" i="7"/>
  <c r="H71" i="7"/>
  <c r="H70" i="7"/>
  <c r="H50" i="7"/>
  <c r="H8" i="7"/>
  <c r="H7" i="7"/>
  <c r="H69" i="7"/>
  <c r="H68" i="7"/>
  <c r="H49" i="7"/>
  <c r="H48" i="7"/>
  <c r="H47" i="7"/>
  <c r="H5" i="7"/>
  <c r="H66" i="7"/>
  <c r="H46" i="7"/>
  <c r="H65" i="7"/>
  <c r="H31" i="7"/>
  <c r="H64" i="7"/>
  <c r="H63" i="7"/>
  <c r="H62" i="7"/>
  <c r="H30" i="7"/>
  <c r="H19" i="7"/>
  <c r="H29" i="7"/>
  <c r="H28" i="7"/>
  <c r="H18" i="7"/>
  <c r="H27" i="7"/>
  <c r="H45" i="7"/>
  <c r="H17" i="7"/>
  <c r="H14" i="7"/>
  <c r="H26" i="7"/>
  <c r="H61" i="7"/>
  <c r="H60" i="7"/>
  <c r="H13" i="7"/>
  <c r="H44" i="7"/>
  <c r="H10" i="7"/>
  <c r="H25" i="7"/>
  <c r="H43" i="7"/>
  <c r="H42" i="7"/>
  <c r="H41" i="7"/>
  <c r="H40" i="7"/>
  <c r="H11" i="7"/>
  <c r="H59" i="7"/>
  <c r="H6" i="7"/>
  <c r="H39" i="7"/>
  <c r="H9" i="7"/>
  <c r="H58" i="7"/>
  <c r="H24" i="7"/>
  <c r="H4" i="7"/>
  <c r="H23" i="7"/>
  <c r="H38" i="7"/>
  <c r="H22" i="7"/>
  <c r="H57" i="7"/>
  <c r="H37" i="7"/>
  <c r="H33" i="7"/>
  <c r="H16" i="7"/>
  <c r="H21" i="7"/>
  <c r="H20" i="7"/>
  <c r="H56" i="7"/>
  <c r="H36" i="7"/>
  <c r="H55" i="7"/>
  <c r="H15" i="7"/>
  <c r="H54" i="7"/>
  <c r="H53" i="7"/>
  <c r="H52" i="7"/>
  <c r="H12" i="7"/>
  <c r="H35" i="7"/>
  <c r="H34" i="7"/>
  <c r="C72" i="7" l="1"/>
  <c r="C51" i="6"/>
  <c r="C71" i="6"/>
  <c r="C50" i="6"/>
  <c r="C70" i="6"/>
  <c r="C49" i="6"/>
  <c r="C8" i="6"/>
  <c r="C19" i="6"/>
  <c r="C69" i="6"/>
  <c r="C68" i="6"/>
  <c r="C67" i="6"/>
  <c r="C48" i="6"/>
  <c r="C33" i="6"/>
  <c r="C32" i="6"/>
  <c r="C16" i="6"/>
  <c r="C66" i="6"/>
  <c r="C23" i="6"/>
  <c r="C65" i="6"/>
  <c r="C64" i="6"/>
  <c r="C63" i="6"/>
  <c r="C47" i="6"/>
  <c r="C62" i="6"/>
  <c r="C31" i="6"/>
  <c r="C22" i="6"/>
  <c r="C46" i="6"/>
  <c r="C7" i="6"/>
  <c r="C30" i="6"/>
  <c r="C45" i="6"/>
  <c r="C44" i="6"/>
  <c r="C15" i="6"/>
  <c r="C11" i="6"/>
  <c r="C6" i="6"/>
  <c r="C29" i="6"/>
  <c r="C43" i="6"/>
  <c r="C14" i="6"/>
  <c r="C61" i="6"/>
  <c r="C10" i="6"/>
  <c r="C42" i="6"/>
  <c r="C28" i="6"/>
  <c r="C21" i="6"/>
  <c r="C27" i="6"/>
  <c r="C41" i="6"/>
  <c r="C13" i="6"/>
  <c r="C60" i="6"/>
  <c r="C4" i="6"/>
  <c r="C40" i="6"/>
  <c r="C26" i="6"/>
  <c r="C59" i="6"/>
  <c r="C58" i="6"/>
  <c r="C12" i="6"/>
  <c r="C20" i="6"/>
  <c r="C57" i="6"/>
  <c r="C25" i="6"/>
  <c r="C39" i="6"/>
  <c r="C56" i="6"/>
  <c r="C38" i="6"/>
  <c r="C5" i="6"/>
  <c r="C37" i="6"/>
  <c r="C36" i="6"/>
  <c r="C55" i="6"/>
  <c r="C35" i="6"/>
  <c r="C54" i="6"/>
  <c r="H54" i="6" s="1"/>
  <c r="C24" i="6"/>
  <c r="C53" i="6"/>
  <c r="C52" i="6"/>
  <c r="H52" i="6" s="1"/>
  <c r="C34" i="6"/>
  <c r="C18" i="6"/>
  <c r="C17" i="6"/>
  <c r="C9" i="6"/>
  <c r="H9" i="6" s="1"/>
  <c r="G72" i="6"/>
  <c r="F72" i="6"/>
  <c r="E72" i="6"/>
  <c r="D72" i="6"/>
  <c r="H51" i="6"/>
  <c r="H71" i="6"/>
  <c r="H50" i="6"/>
  <c r="H70" i="6"/>
  <c r="H49" i="6"/>
  <c r="H8" i="6"/>
  <c r="H19" i="6"/>
  <c r="H69" i="6"/>
  <c r="H68" i="6"/>
  <c r="H67" i="6"/>
  <c r="H48" i="6"/>
  <c r="H33" i="6"/>
  <c r="H32" i="6"/>
  <c r="H16" i="6"/>
  <c r="H66" i="6"/>
  <c r="H23" i="6"/>
  <c r="H65" i="6"/>
  <c r="H64" i="6"/>
  <c r="H63" i="6"/>
  <c r="H47" i="6"/>
  <c r="H62" i="6"/>
  <c r="H31" i="6"/>
  <c r="H22" i="6"/>
  <c r="H46" i="6"/>
  <c r="H7" i="6"/>
  <c r="H30" i="6"/>
  <c r="H45" i="6"/>
  <c r="H44" i="6"/>
  <c r="H15" i="6"/>
  <c r="H11" i="6"/>
  <c r="H6" i="6"/>
  <c r="H29" i="6"/>
  <c r="H43" i="6"/>
  <c r="H14" i="6"/>
  <c r="H61" i="6"/>
  <c r="H10" i="6"/>
  <c r="H42" i="6"/>
  <c r="H28" i="6"/>
  <c r="H21" i="6"/>
  <c r="H27" i="6"/>
  <c r="H41" i="6"/>
  <c r="H13" i="6"/>
  <c r="H60" i="6"/>
  <c r="H4" i="6"/>
  <c r="H40" i="6"/>
  <c r="H26" i="6"/>
  <c r="H59" i="6"/>
  <c r="H58" i="6"/>
  <c r="H12" i="6"/>
  <c r="H20" i="6"/>
  <c r="H57" i="6"/>
  <c r="H25" i="6"/>
  <c r="H39" i="6"/>
  <c r="H56" i="6"/>
  <c r="H38" i="6"/>
  <c r="H5" i="6"/>
  <c r="H37" i="6"/>
  <c r="H36" i="6"/>
  <c r="H55" i="6"/>
  <c r="H35" i="6"/>
  <c r="H24" i="6"/>
  <c r="H53" i="6"/>
  <c r="H34" i="6"/>
  <c r="H18" i="6"/>
  <c r="H17" i="6"/>
  <c r="C72" i="6" l="1"/>
  <c r="C49" i="5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<sst xmlns="http://schemas.openxmlformats.org/spreadsheetml/2006/main" count="960" uniqueCount="646">
  <si>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</si>
  <si>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</si>
  <si>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</si>
  <si>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</si>
  <si>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</si>
  <si>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</si>
  <si>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</si>
  <si>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</si>
  <si>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</si>
  <si>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</si>
  <si>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</si>
  <si>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</si>
  <si>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</si>
  <si>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</si>
  <si>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</si>
  <si>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</si>
  <si>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</si>
  <si>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</si>
  <si>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</si>
  <si>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</si>
  <si>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</si>
  <si>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</si>
  <si>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</si>
  <si>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</si>
  <si>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</si>
  <si>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</si>
  <si>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</si>
  <si>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</si>
  <si>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</si>
  <si>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</si>
  <si>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</si>
  <si>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</si>
  <si>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</si>
  <si>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</si>
  <si>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</si>
  <si>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</si>
  <si>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</si>
  <si>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</si>
  <si>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</si>
  <si>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</si>
  <si>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</si>
  <si>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</si>
  <si>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</si>
  <si>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</si>
  <si>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</si>
  <si>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</si>
  <si>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</si>
  <si>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</si>
  <si>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</si>
  <si>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</si>
  <si>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</si>
  <si>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</si>
  <si>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</si>
  <si>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</si>
  <si>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</si>
  <si>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</si>
  <si>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</si>
  <si>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</si>
  <si>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</si>
  <si>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</si>
  <si>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</si>
  <si>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</si>
  <si>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</si>
  <si>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</si>
  <si>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</si>
  <si>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</si>
  <si>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</si>
  <si>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</si>
  <si>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</si>
  <si>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</si>
  <si>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</si>
  <si>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</si>
  <si>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</si>
  <si>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</si>
  <si>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</si>
  <si>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</si>
  <si>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</si>
  <si>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</si>
  <si>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</si>
  <si>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</si>
  <si>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</si>
  <si>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</si>
  <si>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</si>
  <si>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</si>
  <si>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</si>
  <si>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</si>
  <si>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</si>
  <si>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</si>
  <si>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</si>
  <si>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</si>
  <si>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</si>
  <si>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</si>
  <si>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</si>
  <si>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</si>
  <si>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</si>
  <si>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</si>
  <si>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</si>
  <si>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</si>
  <si>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</si>
  <si>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</si>
  <si>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</si>
  <si>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</si>
  <si>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</si>
  <si>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</si>
  <si>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</si>
  <si>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</si>
  <si>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</si>
  <si>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</si>
  <si>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</si>
  <si>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</si>
  <si>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</si>
  <si>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</si>
  <si>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</si>
  <si>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</si>
  <si>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</si>
  <si>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</si>
  <si>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</si>
  <si>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</si>
  <si>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</si>
  <si>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</si>
  <si>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</si>
  <si>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</si>
  <si>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</si>
  <si>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</si>
  <si>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</si>
  <si>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</si>
  <si>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</si>
  <si>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</si>
  <si>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</si>
  <si>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</si>
  <si>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</si>
  <si>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</si>
  <si>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</si>
  <si>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</si>
  <si>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</si>
  <si>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</si>
  <si>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</si>
  <si>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</si>
  <si>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</si>
  <si>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</si>
  <si>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</si>
  <si>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</si>
  <si>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</si>
  <si>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</si>
  <si>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</si>
  <si>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</si>
  <si>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</si>
  <si>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</si>
  <si>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</si>
  <si>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</si>
  <si>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</si>
  <si>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</si>
  <si>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</si>
  <si>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</si>
  <si>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</si>
  <si>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</si>
  <si>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</si>
  <si>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</si>
  <si>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</si>
  <si>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</si>
  <si>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</si>
  <si>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</si>
  <si>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</si>
  <si>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</si>
  <si>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</si>
  <si>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</si>
  <si>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</si>
  <si>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</si>
  <si>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</si>
  <si>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</si>
  <si>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</si>
  <si>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</si>
  <si>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</si>
  <si>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</si>
  <si>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</si>
  <si>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</si>
  <si>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</si>
  <si>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</si>
  <si>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</si>
  <si>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</si>
  <si>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</si>
  <si>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</si>
  <si>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</si>
  <si>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</si>
  <si>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</si>
  <si>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</si>
  <si>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</si>
  <si>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</si>
  <si>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</si>
  <si>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</si>
  <si>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</si>
  <si>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</si>
  <si>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</si>
  <si>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</si>
  <si>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</si>
  <si>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</si>
  <si>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</si>
  <si>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</si>
  <si>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</si>
  <si>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</si>
  <si>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</si>
  <si>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</si>
  <si>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</si>
  <si>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</si>
  <si>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</si>
  <si>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</si>
  <si>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</si>
  <si>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</si>
  <si>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</si>
  <si>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</si>
  <si>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</si>
  <si>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</si>
  <si>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</si>
  <si>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</si>
  <si>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</si>
  <si>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</si>
  <si>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</si>
  <si>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</si>
  <si>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</si>
  <si>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</si>
  <si>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</si>
  <si>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</si>
  <si>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</si>
  <si>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</si>
  <si>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</si>
  <si>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</si>
  <si>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</si>
  <si>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</si>
  <si>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</si>
  <si>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</si>
  <si>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</si>
  <si>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</si>
  <si>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</si>
  <si>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</si>
  <si>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</si>
  <si>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</si>
  <si>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</si>
  <si>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</si>
  <si>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</si>
  <si>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</si>
  <si>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</si>
  <si>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</si>
  <si>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</si>
  <si>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</si>
  <si>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</si>
  <si>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</si>
  <si>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</si>
  <si>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</si>
  <si>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</si>
  <si>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</si>
  <si>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</si>
  <si>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</si>
  <si>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</si>
  <si>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</si>
  <si>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</si>
  <si>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</si>
  <si>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</si>
  <si>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</si>
  <si>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</si>
  <si>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</si>
  <si>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</si>
  <si>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</si>
  <si>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</si>
  <si>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</si>
  <si>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</si>
  <si>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</si>
  <si>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</si>
  <si>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</si>
  <si>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</si>
  <si>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</si>
  <si>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</si>
  <si>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</si>
  <si>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</si>
  <si>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</si>
  <si>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</si>
  <si>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</si>
  <si>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</si>
  <si>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</si>
  <si>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</si>
  <si>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</si>
  <si>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</si>
  <si>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</si>
  <si>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</si>
  <si>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</si>
  <si>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</si>
  <si>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</si>
  <si>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</si>
  <si>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</si>
  <si>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</si>
  <si>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</si>
  <si>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</si>
  <si>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</si>
  <si>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</si>
  <si>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</si>
  <si>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</si>
  <si>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</si>
  <si>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</si>
  <si>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</si>
  <si>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</si>
  <si>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</si>
  <si>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</si>
  <si>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</si>
  <si>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</si>
  <si>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</si>
  <si>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</si>
  <si>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</si>
  <si>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</si>
  <si>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</si>
  <si>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</si>
  <si>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</si>
  <si>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</si>
  <si>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</si>
  <si>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</si>
  <si>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</si>
  <si>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</si>
  <si>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</si>
  <si>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</si>
  <si>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</si>
  <si>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</si>
  <si>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</si>
  <si>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</si>
  <si>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</si>
  <si>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</si>
  <si>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</si>
  <si>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</si>
  <si>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</si>
  <si>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</si>
  <si>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</si>
  <si>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</si>
  <si>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</si>
  <si>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</si>
  <si>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</si>
  <si>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</si>
  <si>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</si>
  <si>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</si>
  <si>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</si>
  <si>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</si>
  <si>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</si>
  <si>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</si>
  <si>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</si>
  <si>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</si>
  <si>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</si>
  <si>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</si>
  <si>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</si>
  <si>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</si>
  <si>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</si>
  <si>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</si>
  <si>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</si>
  <si>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</si>
  <si>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</si>
  <si>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</si>
  <si>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</si>
  <si>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</si>
  <si>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</si>
  <si>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</si>
  <si>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</si>
  <si>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</si>
  <si>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</si>
  <si>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</si>
  <si>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</si>
  <si>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</si>
  <si>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</si>
  <si>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</si>
  <si>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</si>
  <si>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</si>
  <si>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</si>
  <si>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</si>
  <si>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</si>
  <si>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</si>
  <si>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</si>
  <si>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</si>
  <si>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</si>
  <si>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</si>
  <si>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</si>
  <si>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</si>
  <si>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</si>
  <si>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</si>
  <si>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</si>
  <si>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</si>
  <si>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</si>
  <si>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</si>
  <si>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</si>
  <si>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</si>
  <si>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</si>
  <si>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</si>
  <si>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</si>
  <si>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</si>
  <si>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</si>
  <si>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</si>
  <si>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</si>
  <si>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</si>
  <si>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</si>
  <si>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</si>
  <si>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</si>
  <si>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</si>
  <si>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</si>
  <si>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</si>
  <si>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</si>
  <si>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</si>
  <si>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</si>
  <si>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</si>
  <si>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</si>
  <si>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</si>
  <si>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</si>
  <si>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</si>
  <si>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</si>
  <si>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</si>
  <si>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</si>
  <si>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</si>
  <si>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</si>
  <si>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</si>
  <si>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</si>
  <si>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</si>
  <si>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</si>
  <si>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</si>
  <si>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</si>
  <si>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</si>
  <si>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</si>
  <si>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</si>
  <si>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</si>
  <si>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</si>
  <si>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</si>
  <si>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</si>
  <si>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</si>
  <si>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</si>
  <si>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</si>
  <si>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</si>
  <si>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</si>
  <si>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</si>
  <si>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</si>
  <si>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</si>
  <si>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</si>
  <si>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</si>
  <si>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</si>
  <si>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</si>
  <si>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</si>
  <si>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</si>
  <si>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</si>
  <si>
    <t>2021年7月东莞市驾校投诉情况统计表（按投诉量统计）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</si>
  <si>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</si>
  <si>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</si>
  <si>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</si>
  <si>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</si>
  <si>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</si>
  <si>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</si>
  <si>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</si>
  <si>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</si>
  <si>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</si>
  <si>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</si>
  <si>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</si>
  <si>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</si>
  <si>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</si>
  <si>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</si>
  <si>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</si>
  <si>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</si>
  <si>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</si>
  <si>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</si>
  <si>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</si>
  <si>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</si>
  <si>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</si>
  <si>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</si>
  <si>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</si>
  <si>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</si>
  <si>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</si>
  <si>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</si>
  <si>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</si>
  <si>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</si>
  <si>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</si>
  <si>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</si>
  <si>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</si>
  <si>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</si>
  <si>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</si>
  <si>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</si>
  <si>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</si>
  <si>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</si>
  <si>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</si>
  <si>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</si>
  <si>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</si>
  <si>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</si>
  <si>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</si>
  <si>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</si>
  <si>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</si>
  <si>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</si>
  <si>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</si>
  <si>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</si>
  <si>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</si>
  <si>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</si>
  <si>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</si>
  <si>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</si>
  <si>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</si>
  <si>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</si>
  <si>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</si>
  <si>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</si>
  <si>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</si>
  <si>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</si>
  <si>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</si>
  <si>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</si>
  <si>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</si>
  <si>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</si>
  <si>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</si>
  <si>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</si>
  <si>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</si>
  <si>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</si>
  <si>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</si>
  <si>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</si>
  <si>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</si>
  <si>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</si>
  <si>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2021年8月东莞市驾校投诉情况统计表（按投诉量统计）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</si>
  <si>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</si>
  <si>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</si>
  <si>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</si>
  <si>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</si>
  <si>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</si>
  <si>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</si>
  <si>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</si>
  <si>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</si>
  <si>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</si>
  <si>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</si>
  <si>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</si>
  <si>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</si>
  <si>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</si>
  <si>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</si>
  <si>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</si>
  <si>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</si>
  <si>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</si>
  <si>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</si>
  <si>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</si>
  <si>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</si>
  <si>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</si>
  <si>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</si>
  <si>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</si>
  <si>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</si>
  <si>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</si>
  <si>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</si>
  <si>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</si>
  <si>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</si>
  <si>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</si>
  <si>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</si>
  <si>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</si>
  <si>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</si>
  <si>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</si>
  <si>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</si>
  <si>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</si>
  <si>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</si>
  <si>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</si>
  <si>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</si>
  <si>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</si>
  <si>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</si>
  <si>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</si>
  <si>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</si>
  <si>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</si>
  <si>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</si>
  <si>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</si>
  <si>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</si>
  <si>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</si>
  <si>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</si>
  <si>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</si>
  <si>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</si>
  <si>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</si>
  <si>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</si>
  <si>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</si>
  <si>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</si>
  <si>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</si>
  <si>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</si>
  <si>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</si>
  <si>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</si>
  <si>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</si>
  <si>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</si>
  <si>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</si>
  <si>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</si>
  <si>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</si>
  <si>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</si>
  <si>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</si>
  <si>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</si>
  <si>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</si>
  <si>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</si>
  <si>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</si>
  <si>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</si>
  <si>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</si>
  <si>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</si>
  <si>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</si>
  <si>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</si>
  <si>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</si>
  <si>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</si>
  <si>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</si>
  <si>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</si>
  <si>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</si>
  <si>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</si>
  <si>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</si>
  <si>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</si>
  <si>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</si>
  <si>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</si>
  <si>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</si>
  <si>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</si>
  <si>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</si>
  <si>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</si>
  <si>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</si>
  <si>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</si>
  <si>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</si>
  <si>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</si>
  <si>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</si>
  <si>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</si>
  <si>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</si>
  <si>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</si>
  <si>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</si>
  <si>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</si>
  <si>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</si>
  <si>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</si>
  <si>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</si>
  <si>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</si>
  <si>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</si>
  <si>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</si>
  <si>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</si>
  <si>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</si>
  <si>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</si>
  <si>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</si>
  <si>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</si>
  <si>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</si>
  <si>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</si>
  <si>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</si>
  <si>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</si>
  <si>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</si>
  <si>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</si>
  <si>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</si>
  <si>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</si>
  <si>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</si>
  <si>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</si>
  <si>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</si>
  <si>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</si>
  <si>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</si>
  <si>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</si>
  <si>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</si>
  <si>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</si>
  <si>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</si>
  <si>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</si>
  <si>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</si>
  <si>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</si>
  <si>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</si>
  <si>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</si>
  <si>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</si>
  <si>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</si>
  <si>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</si>
  <si>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</si>
  <si>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</si>
  <si>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2021年9月东莞市驾校投诉情况统计表（按投诉量统计）</t>
    <phoneticPr fontId="3" type="noConversion"/>
  </si>
  <si>
    <t>2021年第三季度东莞市驾校投诉情况统计表（按投诉量统计）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</si>
</sst>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11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" t="s">
        <v>5</v>
      </c>
      <c r="D3" s="2" t="s">
        <v>6</v>
      </c>
      <c r="E3" s="2" t="s">
        <v>7</v>
      </c>
      <c r="F3" s="2" t="s">
        <v>8</v>
      </c>
      <c r="G3" s="37"/>
      <c r="H3" s="38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0" t="s">
        <v>9</v>
      </c>
      <c r="B72" s="30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507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8" t="s">
        <v>5</v>
      </c>
      <c r="D3" s="28" t="s">
        <v>6</v>
      </c>
      <c r="E3" s="28" t="s">
        <v>7</v>
      </c>
      <c r="F3" s="28" t="s">
        <v>8</v>
      </c>
      <c r="G3" s="37"/>
      <c r="H3" s="38"/>
    </row>
    <row r="4" spans="1:8" ht="24.95" customHeight="1">
      <c r="A4" s="3">
        <v>1</v>
      </c>
      <c r="B4" s="4" t="s">
        <v>569</v>
      </c>
      <c r="C4" s="5">
        <f t="shared" ref="C4:C35" si="0">SUM(D4:F4)</f>
        <v>21</v>
      </c>
      <c r="D4" s="5">
        <v>9</v>
      </c>
      <c r="E4" s="5">
        <v>12</v>
      </c>
      <c r="F4" s="5">
        <v>0</v>
      </c>
      <c r="G4" s="6">
        <v>82</v>
      </c>
      <c r="H4" s="7">
        <f t="shared" ref="H4:H35" si="1">C4/G4</f>
        <v>0.25609756097560976</v>
      </c>
    </row>
    <row r="5" spans="1:8" ht="24.95" customHeight="1">
      <c r="A5" s="3">
        <v>2</v>
      </c>
      <c r="B5" s="4" t="s">
        <v>527</v>
      </c>
      <c r="C5" s="5">
        <f t="shared" si="0"/>
        <v>11</v>
      </c>
      <c r="D5" s="5">
        <v>7</v>
      </c>
      <c r="E5" s="5">
        <v>4</v>
      </c>
      <c r="F5" s="5">
        <v>0</v>
      </c>
      <c r="G5" s="8">
        <v>595</v>
      </c>
      <c r="H5" s="7">
        <f t="shared" si="1"/>
        <v>1.8487394957983194E-2</v>
      </c>
    </row>
    <row r="6" spans="1:8" ht="24.95" customHeight="1">
      <c r="A6" s="3">
        <v>3</v>
      </c>
      <c r="B6" s="4" t="s">
        <v>532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218</v>
      </c>
      <c r="H6" s="7">
        <f t="shared" si="1"/>
        <v>5.0458715596330278E-2</v>
      </c>
    </row>
    <row r="7" spans="1:8" ht="24.95" customHeight="1">
      <c r="A7" s="3">
        <v>4</v>
      </c>
      <c r="B7" s="4" t="s">
        <v>570</v>
      </c>
      <c r="C7" s="5">
        <f t="shared" si="0"/>
        <v>11</v>
      </c>
      <c r="D7" s="5">
        <v>7</v>
      </c>
      <c r="E7" s="5">
        <v>4</v>
      </c>
      <c r="F7" s="5">
        <v>0</v>
      </c>
      <c r="G7" s="8">
        <v>227</v>
      </c>
      <c r="H7" s="7">
        <f t="shared" si="1"/>
        <v>4.8458149779735685E-2</v>
      </c>
    </row>
    <row r="8" spans="1:8" ht="24.95" customHeight="1">
      <c r="A8" s="3">
        <v>5</v>
      </c>
      <c r="B8" s="4" t="s">
        <v>562</v>
      </c>
      <c r="C8" s="5">
        <f t="shared" si="0"/>
        <v>9</v>
      </c>
      <c r="D8" s="5">
        <v>8</v>
      </c>
      <c r="E8" s="5">
        <v>1</v>
      </c>
      <c r="F8" s="5">
        <v>0</v>
      </c>
      <c r="G8" s="6">
        <v>165</v>
      </c>
      <c r="H8" s="7">
        <f t="shared" si="1"/>
        <v>5.4545454545454543E-2</v>
      </c>
    </row>
    <row r="9" spans="1:8" ht="24.95" customHeight="1">
      <c r="A9" s="3">
        <v>6</v>
      </c>
      <c r="B9" s="4" t="s">
        <v>520</v>
      </c>
      <c r="C9" s="5">
        <f t="shared" si="0"/>
        <v>8</v>
      </c>
      <c r="D9" s="5">
        <v>5</v>
      </c>
      <c r="E9" s="5">
        <v>3</v>
      </c>
      <c r="F9" s="5">
        <v>0</v>
      </c>
      <c r="G9" s="8">
        <v>172</v>
      </c>
      <c r="H9" s="7">
        <f t="shared" si="1"/>
        <v>4.6511627906976744E-2</v>
      </c>
    </row>
    <row r="10" spans="1:8" ht="24.95" customHeight="1">
      <c r="A10" s="3">
        <v>7</v>
      </c>
      <c r="B10" s="4" t="s">
        <v>530</v>
      </c>
      <c r="C10" s="5">
        <f t="shared" si="0"/>
        <v>8</v>
      </c>
      <c r="D10" s="5">
        <v>4</v>
      </c>
      <c r="E10" s="5">
        <v>4</v>
      </c>
      <c r="F10" s="5">
        <v>0</v>
      </c>
      <c r="G10" s="8">
        <v>119</v>
      </c>
      <c r="H10" s="7">
        <f t="shared" si="1"/>
        <v>6.7226890756302518E-2</v>
      </c>
    </row>
    <row r="11" spans="1:8" ht="24.95" customHeight="1">
      <c r="A11" s="3">
        <v>8</v>
      </c>
      <c r="B11" s="4" t="s">
        <v>545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116</v>
      </c>
      <c r="H11" s="7">
        <f t="shared" si="1"/>
        <v>6.8965517241379309E-2</v>
      </c>
    </row>
    <row r="12" spans="1:8" ht="24.95" customHeight="1">
      <c r="A12" s="3">
        <v>9</v>
      </c>
      <c r="B12" s="4" t="s">
        <v>552</v>
      </c>
      <c r="C12" s="5">
        <f t="shared" si="0"/>
        <v>8</v>
      </c>
      <c r="D12" s="5">
        <v>0</v>
      </c>
      <c r="E12" s="5">
        <v>8</v>
      </c>
      <c r="F12" s="5">
        <v>0</v>
      </c>
      <c r="G12" s="6">
        <v>28</v>
      </c>
      <c r="H12" s="7">
        <f t="shared" si="1"/>
        <v>0.2857142857142857</v>
      </c>
    </row>
    <row r="13" spans="1:8" ht="24.95" customHeight="1">
      <c r="A13" s="3">
        <v>10</v>
      </c>
      <c r="B13" s="4" t="s">
        <v>554</v>
      </c>
      <c r="C13" s="5">
        <f t="shared" si="0"/>
        <v>8</v>
      </c>
      <c r="D13" s="5">
        <v>7</v>
      </c>
      <c r="E13" s="5">
        <v>1</v>
      </c>
      <c r="F13" s="5">
        <v>0</v>
      </c>
      <c r="G13" s="6">
        <v>140</v>
      </c>
      <c r="H13" s="7">
        <f t="shared" si="1"/>
        <v>5.7142857142857141E-2</v>
      </c>
    </row>
    <row r="14" spans="1:8" ht="24.95" customHeight="1">
      <c r="A14" s="3">
        <v>11</v>
      </c>
      <c r="B14" s="4" t="s">
        <v>524</v>
      </c>
      <c r="C14" s="5">
        <f t="shared" si="0"/>
        <v>7</v>
      </c>
      <c r="D14" s="5">
        <v>6</v>
      </c>
      <c r="E14" s="5">
        <v>1</v>
      </c>
      <c r="F14" s="5">
        <v>0</v>
      </c>
      <c r="G14" s="8">
        <v>131</v>
      </c>
      <c r="H14" s="7">
        <f t="shared" si="1"/>
        <v>5.3435114503816793E-2</v>
      </c>
    </row>
    <row r="15" spans="1:8" ht="24.95" customHeight="1">
      <c r="A15" s="3">
        <v>12</v>
      </c>
      <c r="B15" s="4" t="s">
        <v>547</v>
      </c>
      <c r="C15" s="5">
        <f t="shared" si="0"/>
        <v>7</v>
      </c>
      <c r="D15" s="5">
        <v>1</v>
      </c>
      <c r="E15" s="5">
        <v>6</v>
      </c>
      <c r="F15" s="5">
        <v>0</v>
      </c>
      <c r="G15" s="8">
        <v>167</v>
      </c>
      <c r="H15" s="7">
        <f t="shared" si="1"/>
        <v>4.1916167664670656E-2</v>
      </c>
    </row>
    <row r="16" spans="1:8" ht="24.95" customHeight="1">
      <c r="A16" s="3">
        <v>13</v>
      </c>
      <c r="B16" s="4" t="s">
        <v>550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73</v>
      </c>
      <c r="H16" s="7">
        <f t="shared" si="1"/>
        <v>9.5890410958904104E-2</v>
      </c>
    </row>
    <row r="17" spans="1:8" ht="24.95" customHeight="1">
      <c r="A17" s="3">
        <v>14</v>
      </c>
      <c r="B17" s="4" t="s">
        <v>544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85</v>
      </c>
      <c r="H17" s="7">
        <f t="shared" si="1"/>
        <v>7.0588235294117646E-2</v>
      </c>
    </row>
    <row r="18" spans="1:8" ht="24.95" customHeight="1">
      <c r="A18" s="3">
        <v>15</v>
      </c>
      <c r="B18" s="4" t="s">
        <v>534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134</v>
      </c>
      <c r="H18" s="7">
        <f t="shared" si="1"/>
        <v>3.7313432835820892E-2</v>
      </c>
    </row>
    <row r="19" spans="1:8" ht="24.95" customHeight="1">
      <c r="A19" s="3">
        <v>16</v>
      </c>
      <c r="B19" s="4" t="s">
        <v>551</v>
      </c>
      <c r="C19" s="5">
        <f t="shared" si="0"/>
        <v>5</v>
      </c>
      <c r="D19" s="5">
        <v>3</v>
      </c>
      <c r="E19" s="5">
        <v>2</v>
      </c>
      <c r="F19" s="5">
        <v>0</v>
      </c>
      <c r="G19" s="6">
        <v>106</v>
      </c>
      <c r="H19" s="7">
        <f t="shared" si="1"/>
        <v>4.716981132075472E-2</v>
      </c>
    </row>
    <row r="20" spans="1:8" ht="24.95" customHeight="1">
      <c r="A20" s="3">
        <v>17</v>
      </c>
      <c r="B20" s="4" t="s">
        <v>558</v>
      </c>
      <c r="C20" s="5">
        <f t="shared" si="0"/>
        <v>5</v>
      </c>
      <c r="D20" s="5">
        <v>4</v>
      </c>
      <c r="E20" s="5">
        <v>1</v>
      </c>
      <c r="F20" s="5">
        <v>0</v>
      </c>
      <c r="G20" s="8">
        <v>162</v>
      </c>
      <c r="H20" s="7">
        <f t="shared" si="1"/>
        <v>3.0864197530864196E-2</v>
      </c>
    </row>
    <row r="21" spans="1:8" ht="24.95" customHeight="1">
      <c r="A21" s="3">
        <v>18</v>
      </c>
      <c r="B21" s="4" t="s">
        <v>508</v>
      </c>
      <c r="C21" s="5">
        <f t="shared" si="0"/>
        <v>4</v>
      </c>
      <c r="D21" s="5">
        <v>3</v>
      </c>
      <c r="E21" s="5">
        <v>1</v>
      </c>
      <c r="F21" s="5">
        <v>0</v>
      </c>
      <c r="G21" s="8">
        <v>117</v>
      </c>
      <c r="H21" s="7">
        <f t="shared" si="1"/>
        <v>3.4188034188034191E-2</v>
      </c>
    </row>
    <row r="22" spans="1:8" ht="24.95" customHeight="1">
      <c r="A22" s="3">
        <v>19</v>
      </c>
      <c r="B22" s="4" t="s">
        <v>514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30</v>
      </c>
      <c r="H22" s="7">
        <f t="shared" si="1"/>
        <v>0.13333333333333333</v>
      </c>
    </row>
    <row r="23" spans="1:8" ht="24.95" customHeight="1">
      <c r="A23" s="3">
        <v>20</v>
      </c>
      <c r="B23" s="4" t="s">
        <v>531</v>
      </c>
      <c r="C23" s="5">
        <f t="shared" si="0"/>
        <v>4</v>
      </c>
      <c r="D23" s="5">
        <v>4</v>
      </c>
      <c r="E23" s="5">
        <v>0</v>
      </c>
      <c r="F23" s="5">
        <v>0</v>
      </c>
      <c r="G23" s="8">
        <v>182</v>
      </c>
      <c r="H23" s="7">
        <f t="shared" si="1"/>
        <v>2.197802197802198E-2</v>
      </c>
    </row>
    <row r="24" spans="1:8" ht="24.95" customHeight="1">
      <c r="A24" s="3">
        <v>21</v>
      </c>
      <c r="B24" s="4" t="s">
        <v>533</v>
      </c>
      <c r="C24" s="5">
        <f t="shared" si="0"/>
        <v>4</v>
      </c>
      <c r="D24" s="5">
        <v>1</v>
      </c>
      <c r="E24" s="5">
        <v>3</v>
      </c>
      <c r="F24" s="5">
        <v>0</v>
      </c>
      <c r="G24" s="8">
        <v>31</v>
      </c>
      <c r="H24" s="7">
        <f t="shared" si="1"/>
        <v>0.12903225806451613</v>
      </c>
    </row>
    <row r="25" spans="1:8" ht="24.95" customHeight="1">
      <c r="A25" s="3">
        <v>22</v>
      </c>
      <c r="B25" s="4" t="s">
        <v>541</v>
      </c>
      <c r="C25" s="5">
        <f t="shared" si="0"/>
        <v>4</v>
      </c>
      <c r="D25" s="5">
        <v>4</v>
      </c>
      <c r="E25" s="5">
        <v>0</v>
      </c>
      <c r="F25" s="5">
        <v>0</v>
      </c>
      <c r="G25" s="8">
        <v>41</v>
      </c>
      <c r="H25" s="7">
        <f t="shared" si="1"/>
        <v>9.7560975609756101E-2</v>
      </c>
    </row>
    <row r="26" spans="1:8" ht="24.95" customHeight="1">
      <c r="A26" s="3">
        <v>23</v>
      </c>
      <c r="B26" s="4" t="s">
        <v>542</v>
      </c>
      <c r="C26" s="5">
        <f t="shared" si="0"/>
        <v>4</v>
      </c>
      <c r="D26" s="5">
        <v>2</v>
      </c>
      <c r="E26" s="5">
        <v>2</v>
      </c>
      <c r="F26" s="5">
        <v>0</v>
      </c>
      <c r="G26" s="8">
        <v>685</v>
      </c>
      <c r="H26" s="7">
        <f t="shared" si="1"/>
        <v>5.8394160583941602E-3</v>
      </c>
    </row>
    <row r="27" spans="1:8" ht="24.95" customHeight="1">
      <c r="A27" s="3">
        <v>24</v>
      </c>
      <c r="B27" s="4" t="s">
        <v>546</v>
      </c>
      <c r="C27" s="5">
        <f t="shared" si="0"/>
        <v>4</v>
      </c>
      <c r="D27" s="5">
        <v>3</v>
      </c>
      <c r="E27" s="5">
        <v>1</v>
      </c>
      <c r="F27" s="5">
        <v>0</v>
      </c>
      <c r="G27" s="8">
        <v>166</v>
      </c>
      <c r="H27" s="7">
        <f t="shared" si="1"/>
        <v>2.4096385542168676E-2</v>
      </c>
    </row>
    <row r="28" spans="1:8" ht="24.95" customHeight="1">
      <c r="A28" s="3">
        <v>25</v>
      </c>
      <c r="B28" s="4" t="s">
        <v>553</v>
      </c>
      <c r="C28" s="5">
        <f t="shared" si="0"/>
        <v>4</v>
      </c>
      <c r="D28" s="5">
        <v>1</v>
      </c>
      <c r="E28" s="5">
        <v>3</v>
      </c>
      <c r="F28" s="5">
        <v>0</v>
      </c>
      <c r="G28" s="6">
        <v>145</v>
      </c>
      <c r="H28" s="7">
        <f t="shared" si="1"/>
        <v>2.7586206896551724E-2</v>
      </c>
    </row>
    <row r="29" spans="1:8" ht="24.95" customHeight="1">
      <c r="A29" s="3">
        <v>26</v>
      </c>
      <c r="B29" s="4" t="s">
        <v>560</v>
      </c>
      <c r="C29" s="5">
        <f t="shared" si="0"/>
        <v>4</v>
      </c>
      <c r="D29" s="5">
        <v>2</v>
      </c>
      <c r="E29" s="5">
        <v>2</v>
      </c>
      <c r="F29" s="5">
        <v>0</v>
      </c>
      <c r="G29" s="8">
        <v>80</v>
      </c>
      <c r="H29" s="7">
        <f t="shared" si="1"/>
        <v>0.05</v>
      </c>
    </row>
    <row r="30" spans="1:8" ht="24.95" customHeight="1">
      <c r="A30" s="3">
        <v>27</v>
      </c>
      <c r="B30" s="4" t="s">
        <v>509</v>
      </c>
      <c r="C30" s="5">
        <f t="shared" si="0"/>
        <v>3</v>
      </c>
      <c r="D30" s="5">
        <v>3</v>
      </c>
      <c r="E30" s="5">
        <v>0</v>
      </c>
      <c r="F30" s="5">
        <v>0</v>
      </c>
      <c r="G30" s="8">
        <v>58</v>
      </c>
      <c r="H30" s="7">
        <f t="shared" si="1"/>
        <v>5.1724137931034482E-2</v>
      </c>
    </row>
    <row r="31" spans="1:8" ht="24.95" customHeight="1">
      <c r="A31" s="3">
        <v>28</v>
      </c>
      <c r="B31" s="4" t="s">
        <v>510</v>
      </c>
      <c r="C31" s="5">
        <f t="shared" si="0"/>
        <v>3</v>
      </c>
      <c r="D31" s="5">
        <v>2</v>
      </c>
      <c r="E31" s="5">
        <v>1</v>
      </c>
      <c r="F31" s="5">
        <v>0</v>
      </c>
      <c r="G31" s="8">
        <v>156</v>
      </c>
      <c r="H31" s="7">
        <f t="shared" si="1"/>
        <v>1.9230769230769232E-2</v>
      </c>
    </row>
    <row r="32" spans="1:8" ht="24.95" customHeight="1">
      <c r="A32" s="3">
        <v>29</v>
      </c>
      <c r="B32" s="4" t="s">
        <v>516</v>
      </c>
      <c r="C32" s="5">
        <f t="shared" si="0"/>
        <v>3</v>
      </c>
      <c r="D32" s="5">
        <v>3</v>
      </c>
      <c r="E32" s="5">
        <v>0</v>
      </c>
      <c r="F32" s="5">
        <v>0</v>
      </c>
      <c r="G32" s="6">
        <v>44</v>
      </c>
      <c r="H32" s="7">
        <f t="shared" si="1"/>
        <v>6.8181818181818177E-2</v>
      </c>
    </row>
    <row r="33" spans="1:8" ht="24.95" customHeight="1">
      <c r="A33" s="3">
        <v>30</v>
      </c>
      <c r="B33" s="4" t="s">
        <v>526</v>
      </c>
      <c r="C33" s="5">
        <f t="shared" si="0"/>
        <v>3</v>
      </c>
      <c r="D33" s="5">
        <v>0</v>
      </c>
      <c r="E33" s="5">
        <v>3</v>
      </c>
      <c r="F33" s="5">
        <v>0</v>
      </c>
      <c r="G33" s="8">
        <v>218</v>
      </c>
      <c r="H33" s="7">
        <f t="shared" si="1"/>
        <v>1.3761467889908258E-2</v>
      </c>
    </row>
    <row r="34" spans="1:8" ht="24.95" customHeight="1">
      <c r="A34" s="3">
        <v>31</v>
      </c>
      <c r="B34" s="4" t="s">
        <v>535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38</v>
      </c>
      <c r="H34" s="7">
        <f t="shared" si="1"/>
        <v>7.8947368421052627E-2</v>
      </c>
    </row>
    <row r="35" spans="1:8" ht="24.95" customHeight="1">
      <c r="A35" s="3">
        <v>32</v>
      </c>
      <c r="B35" s="4" t="s">
        <v>539</v>
      </c>
      <c r="C35" s="5">
        <f t="shared" si="0"/>
        <v>3</v>
      </c>
      <c r="D35" s="5">
        <v>0</v>
      </c>
      <c r="E35" s="5">
        <v>3</v>
      </c>
      <c r="F35" s="5">
        <v>0</v>
      </c>
      <c r="G35" s="6">
        <v>70</v>
      </c>
      <c r="H35" s="7">
        <f t="shared" si="1"/>
        <v>4.2857142857142858E-2</v>
      </c>
    </row>
    <row r="36" spans="1:8" ht="24.95" customHeight="1">
      <c r="A36" s="3">
        <v>33</v>
      </c>
      <c r="B36" s="10" t="s">
        <v>566</v>
      </c>
      <c r="C36" s="5">
        <f t="shared" ref="C36:C67" si="2">SUM(D36:F36)</f>
        <v>3</v>
      </c>
      <c r="D36" s="5">
        <v>3</v>
      </c>
      <c r="E36" s="5">
        <v>0</v>
      </c>
      <c r="F36" s="5">
        <v>0</v>
      </c>
      <c r="G36" s="8">
        <v>20</v>
      </c>
      <c r="H36" s="7">
        <f t="shared" ref="H36:H67" si="3">C36/G36</f>
        <v>0.15</v>
      </c>
    </row>
    <row r="37" spans="1:8" ht="24.95" customHeight="1">
      <c r="A37" s="3">
        <v>34</v>
      </c>
      <c r="B37" s="4" t="s">
        <v>513</v>
      </c>
      <c r="C37" s="5">
        <f t="shared" si="2"/>
        <v>2</v>
      </c>
      <c r="D37" s="5">
        <v>0</v>
      </c>
      <c r="E37" s="5">
        <v>2</v>
      </c>
      <c r="F37" s="5">
        <v>0</v>
      </c>
      <c r="G37" s="6">
        <v>98</v>
      </c>
      <c r="H37" s="7">
        <f t="shared" si="3"/>
        <v>2.0408163265306121E-2</v>
      </c>
    </row>
    <row r="38" spans="1:8" ht="24.95" customHeight="1">
      <c r="A38" s="3">
        <v>35</v>
      </c>
      <c r="B38" s="4" t="s">
        <v>519</v>
      </c>
      <c r="C38" s="5">
        <f t="shared" si="2"/>
        <v>2</v>
      </c>
      <c r="D38" s="5">
        <v>0</v>
      </c>
      <c r="E38" s="5">
        <v>2</v>
      </c>
      <c r="F38" s="5">
        <v>0</v>
      </c>
      <c r="G38" s="8">
        <v>60</v>
      </c>
      <c r="H38" s="7">
        <f t="shared" si="3"/>
        <v>3.3333333333333333E-2</v>
      </c>
    </row>
    <row r="39" spans="1:8" ht="24.95" customHeight="1">
      <c r="A39" s="3">
        <v>36</v>
      </c>
      <c r="B39" s="4" t="s">
        <v>523</v>
      </c>
      <c r="C39" s="5">
        <f t="shared" si="2"/>
        <v>2</v>
      </c>
      <c r="D39" s="5">
        <v>1</v>
      </c>
      <c r="E39" s="5">
        <v>1</v>
      </c>
      <c r="F39" s="5">
        <v>0</v>
      </c>
      <c r="G39" s="8">
        <v>158</v>
      </c>
      <c r="H39" s="7">
        <f t="shared" si="3"/>
        <v>1.2658227848101266E-2</v>
      </c>
    </row>
    <row r="40" spans="1:8" ht="24.95" customHeight="1">
      <c r="A40" s="3">
        <v>37</v>
      </c>
      <c r="B40" s="9" t="s">
        <v>536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129</v>
      </c>
      <c r="H40" s="7">
        <f t="shared" si="3"/>
        <v>1.5503875968992248E-2</v>
      </c>
    </row>
    <row r="41" spans="1:8" ht="24.95" customHeight="1">
      <c r="A41" s="3">
        <v>38</v>
      </c>
      <c r="B41" s="4" t="s">
        <v>537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117</v>
      </c>
      <c r="H41" s="7">
        <f t="shared" si="3"/>
        <v>1.7094017094017096E-2</v>
      </c>
    </row>
    <row r="42" spans="1:8" ht="24.95" customHeight="1">
      <c r="A42" s="3">
        <v>39</v>
      </c>
      <c r="B42" s="4" t="s">
        <v>549</v>
      </c>
      <c r="C42" s="5">
        <f t="shared" si="2"/>
        <v>2</v>
      </c>
      <c r="D42" s="5">
        <v>0</v>
      </c>
      <c r="E42" s="5">
        <v>2</v>
      </c>
      <c r="F42" s="5">
        <v>0</v>
      </c>
      <c r="G42" s="8">
        <v>248</v>
      </c>
      <c r="H42" s="7">
        <f t="shared" si="3"/>
        <v>8.0645161290322578E-3</v>
      </c>
    </row>
    <row r="43" spans="1:8" ht="24.95" customHeight="1">
      <c r="A43" s="3">
        <v>40</v>
      </c>
      <c r="B43" s="4" t="s">
        <v>561</v>
      </c>
      <c r="C43" s="5">
        <f t="shared" si="2"/>
        <v>2</v>
      </c>
      <c r="D43" s="5">
        <v>0</v>
      </c>
      <c r="E43" s="5">
        <v>2</v>
      </c>
      <c r="F43" s="5">
        <v>0</v>
      </c>
      <c r="G43" s="6">
        <v>31</v>
      </c>
      <c r="H43" s="7">
        <f t="shared" si="3"/>
        <v>6.4516129032258063E-2</v>
      </c>
    </row>
    <row r="44" spans="1:8" ht="24.95" customHeight="1">
      <c r="A44" s="3">
        <v>41</v>
      </c>
      <c r="B44" s="4" t="s">
        <v>564</v>
      </c>
      <c r="C44" s="5">
        <f t="shared" si="2"/>
        <v>2</v>
      </c>
      <c r="D44" s="5">
        <v>1</v>
      </c>
      <c r="E44" s="5">
        <v>1</v>
      </c>
      <c r="F44" s="5">
        <v>0</v>
      </c>
      <c r="G44" s="6">
        <v>148</v>
      </c>
      <c r="H44" s="7">
        <f t="shared" si="3"/>
        <v>1.3513513513513514E-2</v>
      </c>
    </row>
    <row r="45" spans="1:8" ht="24.95" customHeight="1">
      <c r="A45" s="3">
        <v>42</v>
      </c>
      <c r="B45" s="4" t="s">
        <v>571</v>
      </c>
      <c r="C45" s="5">
        <f t="shared" si="2"/>
        <v>2</v>
      </c>
      <c r="D45" s="5">
        <v>0</v>
      </c>
      <c r="E45" s="5">
        <v>2</v>
      </c>
      <c r="F45" s="5">
        <v>0</v>
      </c>
      <c r="G45" s="8">
        <v>115</v>
      </c>
      <c r="H45" s="7">
        <f t="shared" si="3"/>
        <v>1.7391304347826087E-2</v>
      </c>
    </row>
    <row r="46" spans="1:8" ht="24.95" customHeight="1">
      <c r="A46" s="3">
        <v>43</v>
      </c>
      <c r="B46" s="4" t="s">
        <v>572</v>
      </c>
      <c r="C46" s="5">
        <f t="shared" si="2"/>
        <v>2</v>
      </c>
      <c r="D46" s="5">
        <v>1</v>
      </c>
      <c r="E46" s="5">
        <v>0</v>
      </c>
      <c r="F46" s="5">
        <v>1</v>
      </c>
      <c r="G46" s="8">
        <v>88</v>
      </c>
      <c r="H46" s="7">
        <f t="shared" si="3"/>
        <v>2.2727272727272728E-2</v>
      </c>
    </row>
    <row r="47" spans="1:8" ht="24.95" customHeight="1">
      <c r="A47" s="3">
        <v>44</v>
      </c>
      <c r="B47" s="4" t="s">
        <v>511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41</v>
      </c>
      <c r="H47" s="7">
        <f t="shared" si="3"/>
        <v>2.4390243902439025E-2</v>
      </c>
    </row>
    <row r="48" spans="1:8" ht="24.95" customHeight="1">
      <c r="A48" s="3">
        <v>45</v>
      </c>
      <c r="B48" s="4" t="s">
        <v>517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22</v>
      </c>
      <c r="H48" s="7">
        <f t="shared" si="3"/>
        <v>4.5454545454545456E-2</v>
      </c>
    </row>
    <row r="49" spans="1:8" ht="24.95" customHeight="1">
      <c r="A49" s="3">
        <v>46</v>
      </c>
      <c r="B49" s="4" t="s">
        <v>518</v>
      </c>
      <c r="C49" s="5">
        <f t="shared" si="2"/>
        <v>1</v>
      </c>
      <c r="D49" s="5">
        <v>0</v>
      </c>
      <c r="E49" s="5">
        <v>1</v>
      </c>
      <c r="F49" s="5">
        <v>0</v>
      </c>
      <c r="G49" s="8">
        <v>71</v>
      </c>
      <c r="H49" s="7">
        <f t="shared" si="3"/>
        <v>1.4084507042253521E-2</v>
      </c>
    </row>
    <row r="50" spans="1:8" ht="24.95" customHeight="1">
      <c r="A50" s="3">
        <v>47</v>
      </c>
      <c r="B50" s="4" t="s">
        <v>522</v>
      </c>
      <c r="C50" s="5">
        <f t="shared" si="2"/>
        <v>1</v>
      </c>
      <c r="D50" s="5">
        <v>1</v>
      </c>
      <c r="E50" s="5">
        <v>0</v>
      </c>
      <c r="F50" s="5">
        <v>0</v>
      </c>
      <c r="G50" s="8">
        <v>47</v>
      </c>
      <c r="H50" s="7">
        <f t="shared" si="3"/>
        <v>2.1276595744680851E-2</v>
      </c>
    </row>
    <row r="51" spans="1:8" ht="24.95" customHeight="1">
      <c r="A51" s="3">
        <v>48</v>
      </c>
      <c r="B51" s="4" t="s">
        <v>528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50</v>
      </c>
      <c r="H51" s="7">
        <f t="shared" si="3"/>
        <v>0.02</v>
      </c>
    </row>
    <row r="52" spans="1:8" ht="24.95" customHeight="1">
      <c r="A52" s="3">
        <v>49</v>
      </c>
      <c r="B52" s="4" t="s">
        <v>540</v>
      </c>
      <c r="C52" s="5">
        <f t="shared" si="2"/>
        <v>1</v>
      </c>
      <c r="D52" s="5">
        <v>1</v>
      </c>
      <c r="E52" s="5">
        <v>0</v>
      </c>
      <c r="F52" s="5">
        <v>0</v>
      </c>
      <c r="G52" s="8">
        <v>151</v>
      </c>
      <c r="H52" s="7">
        <f t="shared" si="3"/>
        <v>6.6225165562913907E-3</v>
      </c>
    </row>
    <row r="53" spans="1:8" ht="24.95" customHeight="1">
      <c r="A53" s="3">
        <v>50</v>
      </c>
      <c r="B53" s="4" t="s">
        <v>556</v>
      </c>
      <c r="C53" s="5">
        <f t="shared" si="2"/>
        <v>1</v>
      </c>
      <c r="D53" s="5">
        <v>1</v>
      </c>
      <c r="E53" s="5">
        <v>0</v>
      </c>
      <c r="F53" s="5">
        <v>0</v>
      </c>
      <c r="G53" s="8">
        <v>42</v>
      </c>
      <c r="H53" s="7">
        <f t="shared" si="3"/>
        <v>2.3809523809523808E-2</v>
      </c>
    </row>
    <row r="54" spans="1:8" ht="24.95" customHeight="1">
      <c r="A54" s="3">
        <v>51</v>
      </c>
      <c r="B54" s="4" t="s">
        <v>557</v>
      </c>
      <c r="C54" s="5">
        <f t="shared" si="2"/>
        <v>1</v>
      </c>
      <c r="D54" s="5">
        <v>1</v>
      </c>
      <c r="E54" s="5">
        <v>0</v>
      </c>
      <c r="F54" s="5">
        <v>0</v>
      </c>
      <c r="G54" s="8">
        <v>41</v>
      </c>
      <c r="H54" s="7">
        <f t="shared" si="3"/>
        <v>2.4390243902439025E-2</v>
      </c>
    </row>
    <row r="55" spans="1:8" ht="24.95" customHeight="1">
      <c r="A55" s="3">
        <v>52</v>
      </c>
      <c r="B55" s="4" t="s">
        <v>565</v>
      </c>
      <c r="C55" s="5">
        <f t="shared" si="2"/>
        <v>1</v>
      </c>
      <c r="D55" s="5">
        <v>0</v>
      </c>
      <c r="E55" s="5">
        <v>1</v>
      </c>
      <c r="F55" s="5">
        <v>0</v>
      </c>
      <c r="G55" s="8">
        <v>72</v>
      </c>
      <c r="H55" s="7">
        <f t="shared" si="3"/>
        <v>1.3888888888888888E-2</v>
      </c>
    </row>
    <row r="56" spans="1:8" ht="24.95" customHeight="1">
      <c r="A56" s="3">
        <v>53</v>
      </c>
      <c r="B56" s="4" t="s">
        <v>568</v>
      </c>
      <c r="C56" s="5">
        <f t="shared" si="2"/>
        <v>1</v>
      </c>
      <c r="D56" s="5">
        <v>0</v>
      </c>
      <c r="E56" s="5">
        <v>1</v>
      </c>
      <c r="F56" s="5">
        <v>0</v>
      </c>
      <c r="G56" s="6">
        <v>27</v>
      </c>
      <c r="H56" s="7">
        <f t="shared" si="3"/>
        <v>3.7037037037037035E-2</v>
      </c>
    </row>
    <row r="57" spans="1:8" ht="24.95" customHeight="1">
      <c r="A57" s="3">
        <v>54</v>
      </c>
      <c r="B57" s="4" t="s">
        <v>512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54</v>
      </c>
      <c r="H57" s="7">
        <f t="shared" si="3"/>
        <v>0</v>
      </c>
    </row>
    <row r="58" spans="1:8" ht="24.95" customHeight="1">
      <c r="A58" s="3">
        <v>55</v>
      </c>
      <c r="B58" s="4" t="s">
        <v>515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49</v>
      </c>
      <c r="H58" s="7">
        <f t="shared" si="3"/>
        <v>0</v>
      </c>
    </row>
    <row r="59" spans="1:8" ht="24.95" customHeight="1">
      <c r="A59" s="3">
        <v>56</v>
      </c>
      <c r="B59" s="4" t="s">
        <v>521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140</v>
      </c>
      <c r="H59" s="7">
        <f t="shared" si="3"/>
        <v>0</v>
      </c>
    </row>
    <row r="60" spans="1:8" ht="24.95" customHeight="1">
      <c r="A60" s="3">
        <v>57</v>
      </c>
      <c r="B60" s="4" t="s">
        <v>525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22</v>
      </c>
      <c r="H60" s="7">
        <f t="shared" si="3"/>
        <v>0</v>
      </c>
    </row>
    <row r="61" spans="1:8" ht="24.95" customHeight="1">
      <c r="A61" s="3">
        <v>58</v>
      </c>
      <c r="B61" s="4" t="s">
        <v>529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20</v>
      </c>
      <c r="H61" s="7">
        <f t="shared" si="3"/>
        <v>0</v>
      </c>
    </row>
    <row r="62" spans="1:8" ht="24.95" customHeight="1">
      <c r="A62" s="3">
        <v>59</v>
      </c>
      <c r="B62" s="4" t="s">
        <v>538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40</v>
      </c>
      <c r="H62" s="7">
        <f t="shared" si="3"/>
        <v>0</v>
      </c>
    </row>
    <row r="63" spans="1:8" ht="24.95" customHeight="1">
      <c r="A63" s="3">
        <v>60</v>
      </c>
      <c r="B63" s="18" t="s">
        <v>543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63</v>
      </c>
      <c r="H63" s="7">
        <f t="shared" si="3"/>
        <v>0</v>
      </c>
    </row>
    <row r="64" spans="1:8" ht="24.95" customHeight="1">
      <c r="A64" s="3">
        <v>61</v>
      </c>
      <c r="B64" s="4" t="s">
        <v>548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39</v>
      </c>
      <c r="H64" s="7">
        <f t="shared" si="3"/>
        <v>0</v>
      </c>
    </row>
    <row r="65" spans="1:8" ht="24.95" customHeight="1">
      <c r="A65" s="3">
        <v>62</v>
      </c>
      <c r="B65" s="4" t="s">
        <v>555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29</v>
      </c>
      <c r="H65" s="7">
        <f t="shared" si="3"/>
        <v>0</v>
      </c>
    </row>
    <row r="66" spans="1:8" ht="24.95" customHeight="1">
      <c r="A66" s="3">
        <v>63</v>
      </c>
      <c r="B66" s="4" t="s">
        <v>559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40</v>
      </c>
      <c r="H66" s="7">
        <f t="shared" si="3"/>
        <v>0</v>
      </c>
    </row>
    <row r="67" spans="1:8" ht="24.95" customHeight="1">
      <c r="A67" s="3">
        <v>64</v>
      </c>
      <c r="B67" s="4" t="s">
        <v>563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83</v>
      </c>
      <c r="H67" s="7">
        <f t="shared" si="3"/>
        <v>0</v>
      </c>
    </row>
    <row r="68" spans="1:8" ht="24.95" customHeight="1">
      <c r="A68" s="3">
        <v>65</v>
      </c>
      <c r="B68" s="4" t="s">
        <v>567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573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38</v>
      </c>
      <c r="H69" s="7">
        <f t="shared" si="5"/>
        <v>0</v>
      </c>
    </row>
    <row r="70" spans="1:8" ht="24.95" customHeight="1">
      <c r="A70" s="3">
        <v>67</v>
      </c>
      <c r="B70" s="4" t="s">
        <v>574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30</v>
      </c>
      <c r="H70" s="7">
        <f t="shared" si="5"/>
        <v>0</v>
      </c>
    </row>
    <row r="71" spans="1:8" ht="24.95" customHeight="1">
      <c r="A71" s="3">
        <v>68</v>
      </c>
      <c r="B71" s="4" t="s">
        <v>575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12</v>
      </c>
      <c r="H71" s="7">
        <f t="shared" si="5"/>
        <v>0</v>
      </c>
    </row>
    <row r="72" spans="1:8" ht="24.75" customHeight="1">
      <c r="A72" s="30" t="s">
        <v>9</v>
      </c>
      <c r="B72" s="30"/>
      <c r="C72" s="5">
        <f t="shared" ref="C72" si="6">SUM(D72:F72)</f>
        <v>232</v>
      </c>
      <c r="D72" s="11">
        <f>SUM(D4:D71)</f>
        <v>133</v>
      </c>
      <c r="E72" s="11">
        <f>SUM(E4:E71)</f>
        <v>98</v>
      </c>
      <c r="F72" s="11">
        <f>SUM(F4:F71)</f>
        <v>1</v>
      </c>
      <c r="G72" s="12">
        <f>SUM(G4:G71)</f>
        <v>7248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G16" sqref="G1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644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9" t="s">
        <v>5</v>
      </c>
      <c r="D3" s="29" t="s">
        <v>6</v>
      </c>
      <c r="E3" s="29" t="s">
        <v>7</v>
      </c>
      <c r="F3" s="29" t="s">
        <v>8</v>
      </c>
      <c r="G3" s="37"/>
      <c r="H3" s="38"/>
    </row>
    <row r="4" spans="1:8" ht="24.95" customHeight="1">
      <c r="A4" s="3">
        <v>1</v>
      </c>
      <c r="B4" s="4" t="s">
        <v>637</v>
      </c>
      <c r="C4" s="5">
        <f t="shared" ref="C4:C35" si="0">SUM(D4:F4)</f>
        <v>25</v>
      </c>
      <c r="D4" s="5">
        <v>17</v>
      </c>
      <c r="E4" s="5">
        <v>8</v>
      </c>
      <c r="F4" s="5">
        <v>0</v>
      </c>
      <c r="G4" s="6">
        <v>56</v>
      </c>
      <c r="H4" s="7">
        <f t="shared" ref="H4:H35" si="1">C4/G4</f>
        <v>0.44642857142857145</v>
      </c>
    </row>
    <row r="5" spans="1:8" ht="24.95" customHeight="1">
      <c r="A5" s="3">
        <v>2</v>
      </c>
      <c r="B5" s="4" t="s">
        <v>630</v>
      </c>
      <c r="C5" s="5">
        <f t="shared" si="0"/>
        <v>15</v>
      </c>
      <c r="D5" s="5">
        <v>12</v>
      </c>
      <c r="E5" s="5">
        <v>3</v>
      </c>
      <c r="F5" s="5">
        <v>0</v>
      </c>
      <c r="G5" s="6">
        <v>159</v>
      </c>
      <c r="H5" s="7">
        <f t="shared" si="1"/>
        <v>9.4339622641509441E-2</v>
      </c>
    </row>
    <row r="6" spans="1:8" ht="24.95" customHeight="1">
      <c r="A6" s="3">
        <v>3</v>
      </c>
      <c r="B6" s="4" t="s">
        <v>588</v>
      </c>
      <c r="C6" s="5">
        <f t="shared" si="0"/>
        <v>14</v>
      </c>
      <c r="D6" s="5">
        <v>8</v>
      </c>
      <c r="E6" s="5">
        <v>6</v>
      </c>
      <c r="F6" s="5">
        <v>0</v>
      </c>
      <c r="G6" s="8">
        <v>177</v>
      </c>
      <c r="H6" s="7">
        <f t="shared" si="1"/>
        <v>7.909604519774012E-2</v>
      </c>
    </row>
    <row r="7" spans="1:8" ht="24.95" customHeight="1">
      <c r="A7" s="3">
        <v>4</v>
      </c>
      <c r="B7" s="4" t="s">
        <v>638</v>
      </c>
      <c r="C7" s="5">
        <f t="shared" si="0"/>
        <v>13</v>
      </c>
      <c r="D7" s="5">
        <v>7</v>
      </c>
      <c r="E7" s="5">
        <v>6</v>
      </c>
      <c r="F7" s="5">
        <v>0</v>
      </c>
      <c r="G7" s="8">
        <v>198</v>
      </c>
      <c r="H7" s="7">
        <f t="shared" si="1"/>
        <v>6.5656565656565663E-2</v>
      </c>
    </row>
    <row r="8" spans="1:8" ht="24.95" customHeight="1">
      <c r="A8" s="3">
        <v>5</v>
      </c>
      <c r="B8" s="4" t="s">
        <v>595</v>
      </c>
      <c r="C8" s="5">
        <f t="shared" si="0"/>
        <v>12</v>
      </c>
      <c r="D8" s="5">
        <v>7</v>
      </c>
      <c r="E8" s="5">
        <v>5</v>
      </c>
      <c r="F8" s="5">
        <v>0</v>
      </c>
      <c r="G8" s="8">
        <v>592</v>
      </c>
      <c r="H8" s="7">
        <f t="shared" si="1"/>
        <v>2.0270270270270271E-2</v>
      </c>
    </row>
    <row r="9" spans="1:8" ht="24.95" customHeight="1">
      <c r="A9" s="3">
        <v>6</v>
      </c>
      <c r="B9" s="4" t="s">
        <v>600</v>
      </c>
      <c r="C9" s="5">
        <f t="shared" si="0"/>
        <v>11</v>
      </c>
      <c r="D9" s="5">
        <v>8</v>
      </c>
      <c r="E9" s="5">
        <v>3</v>
      </c>
      <c r="F9" s="5">
        <v>0</v>
      </c>
      <c r="G9" s="8">
        <v>218</v>
      </c>
      <c r="H9" s="7">
        <f t="shared" si="1"/>
        <v>5.0458715596330278E-2</v>
      </c>
    </row>
    <row r="10" spans="1:8" ht="24.95" customHeight="1">
      <c r="A10" s="3">
        <v>7</v>
      </c>
      <c r="B10" s="4" t="s">
        <v>614</v>
      </c>
      <c r="C10" s="5">
        <f t="shared" si="0"/>
        <v>10</v>
      </c>
      <c r="D10" s="5">
        <v>2</v>
      </c>
      <c r="E10" s="5">
        <v>8</v>
      </c>
      <c r="F10" s="5">
        <v>0</v>
      </c>
      <c r="G10" s="8">
        <v>155</v>
      </c>
      <c r="H10" s="7">
        <f t="shared" si="1"/>
        <v>6.4516129032258063E-2</v>
      </c>
    </row>
    <row r="11" spans="1:8" ht="24.95" customHeight="1">
      <c r="A11" s="3">
        <v>8</v>
      </c>
      <c r="B11" s="4" t="s">
        <v>592</v>
      </c>
      <c r="C11" s="5">
        <f t="shared" si="0"/>
        <v>8</v>
      </c>
      <c r="D11" s="5">
        <v>7</v>
      </c>
      <c r="E11" s="5">
        <v>1</v>
      </c>
      <c r="F11" s="5">
        <v>0</v>
      </c>
      <c r="G11" s="8">
        <v>124</v>
      </c>
      <c r="H11" s="7">
        <f t="shared" si="1"/>
        <v>6.4516129032258063E-2</v>
      </c>
    </row>
    <row r="12" spans="1:8" ht="24.95" customHeight="1">
      <c r="A12" s="3">
        <v>9</v>
      </c>
      <c r="B12" s="4" t="s">
        <v>618</v>
      </c>
      <c r="C12" s="5">
        <f t="shared" si="0"/>
        <v>8</v>
      </c>
      <c r="D12" s="5">
        <v>6</v>
      </c>
      <c r="E12" s="5">
        <v>2</v>
      </c>
      <c r="F12" s="5">
        <v>0</v>
      </c>
      <c r="G12" s="8">
        <v>72</v>
      </c>
      <c r="H12" s="7">
        <f t="shared" si="1"/>
        <v>0.1111111111111111</v>
      </c>
    </row>
    <row r="13" spans="1:8" ht="24.95" customHeight="1">
      <c r="A13" s="3">
        <v>10</v>
      </c>
      <c r="B13" s="4" t="s">
        <v>622</v>
      </c>
      <c r="C13" s="5">
        <f t="shared" si="0"/>
        <v>8</v>
      </c>
      <c r="D13" s="5">
        <v>6</v>
      </c>
      <c r="E13" s="5">
        <v>2</v>
      </c>
      <c r="F13" s="5">
        <v>0</v>
      </c>
      <c r="G13" s="6">
        <v>129</v>
      </c>
      <c r="H13" s="7">
        <f t="shared" si="1"/>
        <v>6.2015503875968991E-2</v>
      </c>
    </row>
    <row r="14" spans="1:8" ht="24.95" customHeight="1">
      <c r="A14" s="3">
        <v>11</v>
      </c>
      <c r="B14" s="4" t="s">
        <v>598</v>
      </c>
      <c r="C14" s="5">
        <f t="shared" si="0"/>
        <v>6</v>
      </c>
      <c r="D14" s="5">
        <v>2</v>
      </c>
      <c r="E14" s="5">
        <v>4</v>
      </c>
      <c r="F14" s="5">
        <v>0</v>
      </c>
      <c r="G14" s="8">
        <v>120</v>
      </c>
      <c r="H14" s="7">
        <f t="shared" si="1"/>
        <v>0.05</v>
      </c>
    </row>
    <row r="15" spans="1:8" ht="24.95" customHeight="1">
      <c r="A15" s="3">
        <v>12</v>
      </c>
      <c r="B15" s="4" t="s">
        <v>615</v>
      </c>
      <c r="C15" s="5">
        <f t="shared" si="0"/>
        <v>6</v>
      </c>
      <c r="D15" s="5">
        <v>3</v>
      </c>
      <c r="E15" s="5">
        <v>3</v>
      </c>
      <c r="F15" s="5">
        <v>0</v>
      </c>
      <c r="G15" s="8">
        <v>163</v>
      </c>
      <c r="H15" s="7">
        <f t="shared" si="1"/>
        <v>3.6809815950920248E-2</v>
      </c>
    </row>
    <row r="16" spans="1:8" ht="24.95" customHeight="1">
      <c r="A16" s="3">
        <v>13</v>
      </c>
      <c r="B16" s="4" t="s">
        <v>639</v>
      </c>
      <c r="C16" s="5">
        <f t="shared" si="0"/>
        <v>6</v>
      </c>
      <c r="D16" s="5">
        <v>1</v>
      </c>
      <c r="E16" s="5">
        <v>5</v>
      </c>
      <c r="F16" s="5">
        <v>0</v>
      </c>
      <c r="G16" s="8">
        <v>115</v>
      </c>
      <c r="H16" s="7">
        <f t="shared" si="1"/>
        <v>5.2173913043478258E-2</v>
      </c>
    </row>
    <row r="17" spans="1:8" ht="24.95" customHeight="1">
      <c r="A17" s="3">
        <v>14</v>
      </c>
      <c r="B17" s="4" t="s">
        <v>578</v>
      </c>
      <c r="C17" s="5">
        <f t="shared" si="0"/>
        <v>5</v>
      </c>
      <c r="D17" s="5">
        <v>2</v>
      </c>
      <c r="E17" s="5">
        <v>3</v>
      </c>
      <c r="F17" s="5">
        <v>0</v>
      </c>
      <c r="G17" s="8">
        <v>161</v>
      </c>
      <c r="H17" s="7">
        <f t="shared" si="1"/>
        <v>3.1055900621118012E-2</v>
      </c>
    </row>
    <row r="18" spans="1:8" ht="24.95" customHeight="1">
      <c r="A18" s="3">
        <v>15</v>
      </c>
      <c r="B18" s="4" t="s">
        <v>587</v>
      </c>
      <c r="C18" s="5">
        <f t="shared" si="0"/>
        <v>5</v>
      </c>
      <c r="D18" s="5">
        <v>0</v>
      </c>
      <c r="E18" s="5">
        <v>5</v>
      </c>
      <c r="F18" s="5">
        <v>0</v>
      </c>
      <c r="G18" s="8">
        <v>58</v>
      </c>
      <c r="H18" s="7">
        <f t="shared" si="1"/>
        <v>8.6206896551724144E-2</v>
      </c>
    </row>
    <row r="19" spans="1:8" ht="24.95" customHeight="1">
      <c r="A19" s="3">
        <v>16</v>
      </c>
      <c r="B19" s="4" t="s">
        <v>602</v>
      </c>
      <c r="C19" s="5">
        <f t="shared" si="0"/>
        <v>5</v>
      </c>
      <c r="D19" s="5">
        <v>3</v>
      </c>
      <c r="E19" s="5">
        <v>2</v>
      </c>
      <c r="F19" s="5">
        <v>0</v>
      </c>
      <c r="G19" s="8">
        <v>133</v>
      </c>
      <c r="H19" s="7">
        <f t="shared" si="1"/>
        <v>3.7593984962406013E-2</v>
      </c>
    </row>
    <row r="20" spans="1:8" ht="24.95" customHeight="1">
      <c r="A20" s="3">
        <v>17</v>
      </c>
      <c r="B20" s="4" t="s">
        <v>628</v>
      </c>
      <c r="C20" s="5">
        <f t="shared" si="0"/>
        <v>5</v>
      </c>
      <c r="D20" s="5">
        <v>3</v>
      </c>
      <c r="E20" s="5">
        <v>2</v>
      </c>
      <c r="F20" s="5">
        <v>0</v>
      </c>
      <c r="G20" s="8">
        <v>77</v>
      </c>
      <c r="H20" s="7">
        <f t="shared" si="1"/>
        <v>6.4935064935064929E-2</v>
      </c>
    </row>
    <row r="21" spans="1:8" ht="24.95" customHeight="1">
      <c r="A21" s="3">
        <v>18</v>
      </c>
      <c r="B21" s="4" t="s">
        <v>632</v>
      </c>
      <c r="C21" s="5">
        <f t="shared" si="0"/>
        <v>5</v>
      </c>
      <c r="D21" s="5">
        <v>3</v>
      </c>
      <c r="E21" s="5">
        <v>2</v>
      </c>
      <c r="F21" s="5">
        <v>0</v>
      </c>
      <c r="G21" s="6">
        <v>151</v>
      </c>
      <c r="H21" s="7">
        <f t="shared" si="1"/>
        <v>3.3112582781456956E-2</v>
      </c>
    </row>
    <row r="22" spans="1:8" ht="24.95" customHeight="1">
      <c r="A22" s="3">
        <v>19</v>
      </c>
      <c r="B22" s="4" t="s">
        <v>579</v>
      </c>
      <c r="C22" s="5">
        <f t="shared" si="0"/>
        <v>4</v>
      </c>
      <c r="D22" s="5">
        <v>2</v>
      </c>
      <c r="E22" s="5">
        <v>2</v>
      </c>
      <c r="F22" s="5">
        <v>0</v>
      </c>
      <c r="G22" s="8">
        <v>36</v>
      </c>
      <c r="H22" s="7">
        <f t="shared" si="1"/>
        <v>0.1111111111111111</v>
      </c>
    </row>
    <row r="23" spans="1:8" ht="24.95" customHeight="1">
      <c r="A23" s="3">
        <v>20</v>
      </c>
      <c r="B23" s="4" t="s">
        <v>610</v>
      </c>
      <c r="C23" s="5">
        <f t="shared" si="0"/>
        <v>4</v>
      </c>
      <c r="D23" s="5">
        <v>3</v>
      </c>
      <c r="E23" s="5">
        <v>1</v>
      </c>
      <c r="F23" s="5">
        <v>0</v>
      </c>
      <c r="G23" s="8">
        <v>674</v>
      </c>
      <c r="H23" s="7">
        <f t="shared" si="1"/>
        <v>5.9347181008902079E-3</v>
      </c>
    </row>
    <row r="24" spans="1:8" ht="24.95" customHeight="1">
      <c r="A24" s="3">
        <v>21</v>
      </c>
      <c r="B24" s="4" t="s">
        <v>581</v>
      </c>
      <c r="C24" s="5">
        <f t="shared" si="0"/>
        <v>3</v>
      </c>
      <c r="D24" s="5">
        <v>3</v>
      </c>
      <c r="E24" s="5">
        <v>0</v>
      </c>
      <c r="F24" s="5">
        <v>0</v>
      </c>
      <c r="G24" s="6">
        <v>92</v>
      </c>
      <c r="H24" s="7">
        <f t="shared" si="1"/>
        <v>3.2608695652173912E-2</v>
      </c>
    </row>
    <row r="25" spans="1:8" ht="24.95" customHeight="1">
      <c r="A25" s="3">
        <v>22</v>
      </c>
      <c r="B25" s="4" t="s">
        <v>599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161</v>
      </c>
      <c r="H25" s="7">
        <f t="shared" si="1"/>
        <v>1.8633540372670808E-2</v>
      </c>
    </row>
    <row r="26" spans="1:8" ht="24.95" customHeight="1">
      <c r="A26" s="3">
        <v>23</v>
      </c>
      <c r="B26" s="4" t="s">
        <v>603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38</v>
      </c>
      <c r="H26" s="7">
        <f t="shared" si="1"/>
        <v>7.8947368421052627E-2</v>
      </c>
    </row>
    <row r="27" spans="1:8" ht="24.95" customHeight="1">
      <c r="A27" s="3">
        <v>24</v>
      </c>
      <c r="B27" s="4" t="s">
        <v>605</v>
      </c>
      <c r="C27" s="5">
        <f t="shared" si="0"/>
        <v>3</v>
      </c>
      <c r="D27" s="5">
        <v>3</v>
      </c>
      <c r="E27" s="5">
        <v>0</v>
      </c>
      <c r="F27" s="5">
        <v>0</v>
      </c>
      <c r="G27" s="8">
        <v>117</v>
      </c>
      <c r="H27" s="7">
        <f t="shared" si="1"/>
        <v>2.564102564102564E-2</v>
      </c>
    </row>
    <row r="28" spans="1:8" ht="24.95" customHeight="1">
      <c r="A28" s="3">
        <v>25</v>
      </c>
      <c r="B28" s="4" t="s">
        <v>608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144</v>
      </c>
      <c r="H28" s="7">
        <f t="shared" si="1"/>
        <v>2.0833333333333332E-2</v>
      </c>
    </row>
    <row r="29" spans="1:8" ht="24.95" customHeight="1">
      <c r="A29" s="3">
        <v>26</v>
      </c>
      <c r="B29" s="4" t="s">
        <v>613</v>
      </c>
      <c r="C29" s="5">
        <f t="shared" si="0"/>
        <v>3</v>
      </c>
      <c r="D29" s="5">
        <v>2</v>
      </c>
      <c r="E29" s="5">
        <v>1</v>
      </c>
      <c r="F29" s="5">
        <v>0</v>
      </c>
      <c r="G29" s="8">
        <v>103</v>
      </c>
      <c r="H29" s="7">
        <f t="shared" si="1"/>
        <v>2.9126213592233011E-2</v>
      </c>
    </row>
    <row r="30" spans="1:8" ht="24.95" customHeight="1">
      <c r="A30" s="3">
        <v>27</v>
      </c>
      <c r="B30" s="4" t="s">
        <v>619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107</v>
      </c>
      <c r="H30" s="7">
        <f t="shared" si="1"/>
        <v>2.8037383177570093E-2</v>
      </c>
    </row>
    <row r="31" spans="1:8" ht="24.95" customHeight="1">
      <c r="A31" s="3">
        <v>28</v>
      </c>
      <c r="B31" s="4" t="s">
        <v>621</v>
      </c>
      <c r="C31" s="5">
        <f t="shared" si="0"/>
        <v>3</v>
      </c>
      <c r="D31" s="5">
        <v>3</v>
      </c>
      <c r="E31" s="5">
        <v>0</v>
      </c>
      <c r="F31" s="5">
        <v>0</v>
      </c>
      <c r="G31" s="6">
        <v>143</v>
      </c>
      <c r="H31" s="7">
        <f t="shared" si="1"/>
        <v>2.097902097902098E-2</v>
      </c>
    </row>
    <row r="32" spans="1:8" ht="24.95" customHeight="1">
      <c r="A32" s="3">
        <v>29</v>
      </c>
      <c r="B32" s="4" t="s">
        <v>577</v>
      </c>
      <c r="C32" s="5">
        <f t="shared" si="0"/>
        <v>2</v>
      </c>
      <c r="D32" s="5">
        <v>1</v>
      </c>
      <c r="E32" s="5">
        <v>1</v>
      </c>
      <c r="F32" s="5">
        <v>0</v>
      </c>
      <c r="G32" s="8">
        <v>57</v>
      </c>
      <c r="H32" s="7">
        <f t="shared" si="1"/>
        <v>3.5087719298245612E-2</v>
      </c>
    </row>
    <row r="33" spans="1:8" ht="24.95" customHeight="1">
      <c r="A33" s="3">
        <v>30</v>
      </c>
      <c r="B33" s="4" t="s">
        <v>582</v>
      </c>
      <c r="C33" s="5">
        <f t="shared" si="0"/>
        <v>2</v>
      </c>
      <c r="D33" s="5">
        <v>0</v>
      </c>
      <c r="E33" s="5">
        <v>2</v>
      </c>
      <c r="F33" s="5">
        <v>0</v>
      </c>
      <c r="G33" s="8">
        <v>34</v>
      </c>
      <c r="H33" s="7">
        <f t="shared" si="1"/>
        <v>5.8823529411764705E-2</v>
      </c>
    </row>
    <row r="34" spans="1:8" ht="24.95" customHeight="1">
      <c r="A34" s="3">
        <v>31</v>
      </c>
      <c r="B34" s="4" t="s">
        <v>589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132</v>
      </c>
      <c r="H34" s="7">
        <f t="shared" si="1"/>
        <v>1.5151515151515152E-2</v>
      </c>
    </row>
    <row r="35" spans="1:8" ht="24.95" customHeight="1">
      <c r="A35" s="3">
        <v>32</v>
      </c>
      <c r="B35" s="9" t="s">
        <v>604</v>
      </c>
      <c r="C35" s="5">
        <f t="shared" si="0"/>
        <v>2</v>
      </c>
      <c r="D35" s="5">
        <v>2</v>
      </c>
      <c r="E35" s="5">
        <v>0</v>
      </c>
      <c r="F35" s="5">
        <v>0</v>
      </c>
      <c r="G35" s="6">
        <v>125</v>
      </c>
      <c r="H35" s="7">
        <f t="shared" si="1"/>
        <v>1.6E-2</v>
      </c>
    </row>
    <row r="36" spans="1:8" ht="24.95" customHeight="1">
      <c r="A36" s="3">
        <v>33</v>
      </c>
      <c r="B36" s="4" t="s">
        <v>607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74</v>
      </c>
      <c r="H36" s="7">
        <f t="shared" ref="H36:H67" si="3">C36/G36</f>
        <v>2.7027027027027029E-2</v>
      </c>
    </row>
    <row r="37" spans="1:8" ht="24.95" customHeight="1">
      <c r="A37" s="3">
        <v>34</v>
      </c>
      <c r="B37" s="4" t="s">
        <v>611</v>
      </c>
      <c r="C37" s="5">
        <f t="shared" si="2"/>
        <v>2</v>
      </c>
      <c r="D37" s="5">
        <v>1</v>
      </c>
      <c r="E37" s="5">
        <v>1</v>
      </c>
      <c r="F37" s="5">
        <v>0</v>
      </c>
      <c r="G37" s="8">
        <v>58</v>
      </c>
      <c r="H37" s="7">
        <f t="shared" si="3"/>
        <v>3.4482758620689655E-2</v>
      </c>
    </row>
    <row r="38" spans="1:8" ht="24.95" customHeight="1">
      <c r="A38" s="3">
        <v>35</v>
      </c>
      <c r="B38" s="4" t="s">
        <v>617</v>
      </c>
      <c r="C38" s="5">
        <f t="shared" si="2"/>
        <v>2</v>
      </c>
      <c r="D38" s="5">
        <v>1</v>
      </c>
      <c r="E38" s="5">
        <v>1</v>
      </c>
      <c r="F38" s="5">
        <v>0</v>
      </c>
      <c r="G38" s="8">
        <v>260</v>
      </c>
      <c r="H38" s="7">
        <f t="shared" si="3"/>
        <v>7.6923076923076927E-3</v>
      </c>
    </row>
    <row r="39" spans="1:8" ht="24.95" customHeight="1">
      <c r="A39" s="3">
        <v>36</v>
      </c>
      <c r="B39" s="4" t="s">
        <v>576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114</v>
      </c>
      <c r="H39" s="7">
        <f t="shared" si="3"/>
        <v>8.771929824561403E-3</v>
      </c>
    </row>
    <row r="40" spans="1:8" ht="24.95" customHeight="1">
      <c r="A40" s="3">
        <v>37</v>
      </c>
      <c r="B40" s="4" t="s">
        <v>590</v>
      </c>
      <c r="C40" s="5">
        <f t="shared" si="2"/>
        <v>1</v>
      </c>
      <c r="D40" s="5">
        <v>1</v>
      </c>
      <c r="E40" s="5">
        <v>0</v>
      </c>
      <c r="F40" s="5">
        <v>0</v>
      </c>
      <c r="G40" s="8">
        <v>43</v>
      </c>
      <c r="H40" s="7">
        <f t="shared" si="3"/>
        <v>2.3255813953488372E-2</v>
      </c>
    </row>
    <row r="41" spans="1:8" ht="24.95" customHeight="1">
      <c r="A41" s="3">
        <v>38</v>
      </c>
      <c r="B41" s="4" t="s">
        <v>594</v>
      </c>
      <c r="C41" s="5">
        <f t="shared" si="2"/>
        <v>1</v>
      </c>
      <c r="D41" s="5">
        <v>0</v>
      </c>
      <c r="E41" s="5">
        <v>1</v>
      </c>
      <c r="F41" s="5">
        <v>0</v>
      </c>
      <c r="G41" s="8">
        <v>215</v>
      </c>
      <c r="H41" s="7">
        <f t="shared" si="3"/>
        <v>4.6511627906976744E-3</v>
      </c>
    </row>
    <row r="42" spans="1:8" ht="24.95" customHeight="1">
      <c r="A42" s="3">
        <v>39</v>
      </c>
      <c r="B42" s="4" t="s">
        <v>596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50</v>
      </c>
      <c r="H42" s="7">
        <f t="shared" si="3"/>
        <v>0.02</v>
      </c>
    </row>
    <row r="43" spans="1:8" ht="24.95" customHeight="1">
      <c r="A43" s="3">
        <v>40</v>
      </c>
      <c r="B43" s="4" t="s">
        <v>601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36</v>
      </c>
      <c r="H43" s="7">
        <f t="shared" si="3"/>
        <v>2.7777777777777776E-2</v>
      </c>
    </row>
    <row r="44" spans="1:8" ht="24.95" customHeight="1">
      <c r="A44" s="3">
        <v>41</v>
      </c>
      <c r="B44" s="4" t="s">
        <v>612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77</v>
      </c>
      <c r="H44" s="7">
        <f t="shared" si="3"/>
        <v>1.2987012987012988E-2</v>
      </c>
    </row>
    <row r="45" spans="1:8" ht="24.95" customHeight="1">
      <c r="A45" s="3">
        <v>42</v>
      </c>
      <c r="B45" s="4" t="s">
        <v>620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26</v>
      </c>
      <c r="H45" s="7">
        <f t="shared" si="3"/>
        <v>3.8461538461538464E-2</v>
      </c>
    </row>
    <row r="46" spans="1:8" ht="24.95" customHeight="1">
      <c r="A46" s="3">
        <v>43</v>
      </c>
      <c r="B46" s="4" t="s">
        <v>624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43</v>
      </c>
      <c r="H46" s="7">
        <f t="shared" si="3"/>
        <v>2.3255813953488372E-2</v>
      </c>
    </row>
    <row r="47" spans="1:8" ht="24.95" customHeight="1">
      <c r="A47" s="3">
        <v>44</v>
      </c>
      <c r="B47" s="4" t="s">
        <v>633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67</v>
      </c>
      <c r="H47" s="7">
        <f t="shared" si="3"/>
        <v>1.4925373134328358E-2</v>
      </c>
    </row>
    <row r="48" spans="1:8" ht="24.95" customHeight="1">
      <c r="A48" s="3">
        <v>45</v>
      </c>
      <c r="B48" s="4" t="s">
        <v>580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54</v>
      </c>
      <c r="H48" s="7">
        <f t="shared" si="3"/>
        <v>0</v>
      </c>
    </row>
    <row r="49" spans="1:8" ht="24.95" customHeight="1">
      <c r="A49" s="3">
        <v>46</v>
      </c>
      <c r="B49" s="4" t="s">
        <v>583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584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43</v>
      </c>
      <c r="H50" s="7">
        <f t="shared" si="3"/>
        <v>0</v>
      </c>
    </row>
    <row r="51" spans="1:8" ht="24.95" customHeight="1">
      <c r="A51" s="3">
        <v>48</v>
      </c>
      <c r="B51" s="4" t="s">
        <v>585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22</v>
      </c>
      <c r="H51" s="7">
        <f t="shared" si="3"/>
        <v>0</v>
      </c>
    </row>
    <row r="52" spans="1:8" ht="24.95" customHeight="1">
      <c r="A52" s="3">
        <v>49</v>
      </c>
      <c r="B52" s="4" t="s">
        <v>586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71</v>
      </c>
      <c r="H52" s="7">
        <f t="shared" si="3"/>
        <v>0</v>
      </c>
    </row>
    <row r="53" spans="1:8" ht="24.95" customHeight="1">
      <c r="A53" s="3">
        <v>50</v>
      </c>
      <c r="B53" s="4" t="s">
        <v>591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145</v>
      </c>
      <c r="H53" s="7">
        <f t="shared" si="3"/>
        <v>0</v>
      </c>
    </row>
    <row r="54" spans="1:8" ht="24.95" customHeight="1">
      <c r="A54" s="3">
        <v>51</v>
      </c>
      <c r="B54" s="4" t="s">
        <v>593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22</v>
      </c>
      <c r="H54" s="7">
        <f t="shared" si="3"/>
        <v>0</v>
      </c>
    </row>
    <row r="55" spans="1:8" ht="24.95" customHeight="1">
      <c r="A55" s="3">
        <v>52</v>
      </c>
      <c r="B55" s="4" t="s">
        <v>597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606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39</v>
      </c>
      <c r="H56" s="7">
        <f t="shared" si="3"/>
        <v>0</v>
      </c>
    </row>
    <row r="57" spans="1:8" ht="24.95" customHeight="1">
      <c r="A57" s="3">
        <v>54</v>
      </c>
      <c r="B57" s="4" t="s">
        <v>609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40</v>
      </c>
      <c r="H57" s="7">
        <f t="shared" si="3"/>
        <v>0</v>
      </c>
    </row>
    <row r="58" spans="1:8" ht="24.95" customHeight="1">
      <c r="A58" s="3">
        <v>55</v>
      </c>
      <c r="B58" s="4" t="s">
        <v>616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39</v>
      </c>
      <c r="H58" s="7">
        <f t="shared" si="3"/>
        <v>0</v>
      </c>
    </row>
    <row r="59" spans="1:8" ht="24.95" customHeight="1">
      <c r="A59" s="3">
        <v>56</v>
      </c>
      <c r="B59" s="4" t="s">
        <v>623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29</v>
      </c>
      <c r="H59" s="7">
        <f t="shared" si="3"/>
        <v>0</v>
      </c>
    </row>
    <row r="60" spans="1:8" ht="24.95" customHeight="1">
      <c r="A60" s="3">
        <v>57</v>
      </c>
      <c r="B60" s="4" t="s">
        <v>625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626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153</v>
      </c>
      <c r="H61" s="7">
        <f t="shared" si="3"/>
        <v>0</v>
      </c>
    </row>
    <row r="62" spans="1:8" ht="24.95" customHeight="1">
      <c r="A62" s="3">
        <v>59</v>
      </c>
      <c r="B62" s="18" t="s">
        <v>627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4" t="s">
        <v>629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29</v>
      </c>
      <c r="H63" s="7">
        <f t="shared" si="3"/>
        <v>0</v>
      </c>
    </row>
    <row r="64" spans="1:8" ht="24.95" customHeight="1">
      <c r="A64" s="3">
        <v>61</v>
      </c>
      <c r="B64" s="4" t="s">
        <v>631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69</v>
      </c>
      <c r="H64" s="7">
        <f t="shared" si="3"/>
        <v>0</v>
      </c>
    </row>
    <row r="65" spans="1:8" ht="24.95" customHeight="1">
      <c r="A65" s="3">
        <v>62</v>
      </c>
      <c r="B65" s="10" t="s">
        <v>634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20</v>
      </c>
      <c r="H65" s="7">
        <f t="shared" si="3"/>
        <v>0</v>
      </c>
    </row>
    <row r="66" spans="1:8" ht="24.95" customHeight="1">
      <c r="A66" s="3">
        <v>63</v>
      </c>
      <c r="B66" s="4" t="s">
        <v>635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31</v>
      </c>
      <c r="H66" s="7">
        <f t="shared" si="3"/>
        <v>0</v>
      </c>
    </row>
    <row r="67" spans="1:8" ht="24.95" customHeight="1">
      <c r="A67" s="3">
        <v>64</v>
      </c>
      <c r="B67" s="4" t="s">
        <v>636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24</v>
      </c>
      <c r="H67" s="7">
        <f t="shared" si="3"/>
        <v>0</v>
      </c>
    </row>
    <row r="68" spans="1:8" ht="24.95" customHeight="1">
      <c r="A68" s="3">
        <v>65</v>
      </c>
      <c r="B68" s="4" t="s">
        <v>640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8">
        <v>82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641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42</v>
      </c>
      <c r="H69" s="7">
        <f t="shared" si="5"/>
        <v>0</v>
      </c>
    </row>
    <row r="70" spans="1:8" ht="24.95" customHeight="1">
      <c r="A70" s="3">
        <v>67</v>
      </c>
      <c r="B70" s="4" t="s">
        <v>642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29</v>
      </c>
      <c r="H70" s="7">
        <f t="shared" si="5"/>
        <v>0</v>
      </c>
    </row>
    <row r="71" spans="1:8" ht="24.95" customHeight="1">
      <c r="A71" s="3">
        <v>68</v>
      </c>
      <c r="B71" s="4" t="s">
        <v>643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15</v>
      </c>
      <c r="H71" s="7">
        <f t="shared" si="5"/>
        <v>0</v>
      </c>
    </row>
    <row r="72" spans="1:8" ht="24.75" customHeight="1">
      <c r="A72" s="30" t="s">
        <v>9</v>
      </c>
      <c r="B72" s="30"/>
      <c r="C72" s="5">
        <f t="shared" ref="C72" si="6">SUM(D72:F72)</f>
        <v>222</v>
      </c>
      <c r="D72" s="11">
        <f>SUM(D4:D71)</f>
        <v>134</v>
      </c>
      <c r="E72" s="11">
        <f>SUM(E4:E71)</f>
        <v>88</v>
      </c>
      <c r="F72" s="11">
        <f>SUM(F4:F71)</f>
        <v>0</v>
      </c>
      <c r="G72" s="12">
        <f>SUM(G4:G71)</f>
        <v>7028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L15" sqref="L15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645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9" t="s">
        <v>5</v>
      </c>
      <c r="D3" s="29" t="s">
        <v>6</v>
      </c>
      <c r="E3" s="29" t="s">
        <v>7</v>
      </c>
      <c r="F3" s="29" t="s">
        <v>8</v>
      </c>
      <c r="G3" s="37"/>
      <c r="H3" s="38"/>
    </row>
    <row r="4" spans="1:8" ht="24.95" customHeight="1">
      <c r="A4" s="3">
        <v>1</v>
      </c>
      <c r="B4" s="4" t="s">
        <v>142</v>
      </c>
      <c r="C4" s="5">
        <f>VLOOKUP(B4,'7月'!$B$4:$F$71,2,0)+VLOOKUP(B4,'8月'!$B$4:$F$71,2,0)+VLOOKUP(B4,'9月'!$B$4:$F$71,2,0)</f>
        <v>64</v>
      </c>
      <c r="D4" s="5">
        <f>VLOOKUP(B4,'7月'!$B$4:$F$71,3,0)+VLOOKUP(B4,'8月'!$B$4:$F$71,3,0)+VLOOKUP(B4,'9月'!$B$4:$F$71,3,0)</f>
        <v>36</v>
      </c>
      <c r="E4" s="5">
        <f>VLOOKUP(B4,'7月'!$B$4:$F$71,4,0)+VLOOKUP(B4,'8月'!$B$4:$F$71,4,0)+VLOOKUP(B4,'9月'!$B$4:$F$71,4,0)</f>
        <v>28</v>
      </c>
      <c r="F4" s="5">
        <f>VLOOKUP(B4,'7月'!$B$4:$F$71,5,0)+VLOOKUP(B4,'8月'!$B$4:$F$71,5,0)+VLOOKUP(B4,'9月'!$B$4:$F$71,5,0)</f>
        <v>0</v>
      </c>
      <c r="G4" s="6">
        <f>VLOOKUP(B4,'9月'!$B$4:$G$71,6,0)</f>
        <v>56</v>
      </c>
      <c r="H4" s="7">
        <f t="shared" ref="H4:H35" si="0">C4/G4</f>
        <v>1.1428571428571428</v>
      </c>
    </row>
    <row r="5" spans="1:8" ht="24.95" customHeight="1">
      <c r="A5" s="3">
        <v>2</v>
      </c>
      <c r="B5" s="4" t="s">
        <v>143</v>
      </c>
      <c r="C5" s="5">
        <f>VLOOKUP(B5,'7月'!$B$4:$F$71,2,0)+VLOOKUP(B5,'8月'!$B$4:$F$71,2,0)+VLOOKUP(B5,'9月'!$B$4:$F$71,2,0)</f>
        <v>42</v>
      </c>
      <c r="D5" s="5">
        <f>VLOOKUP(B5,'7月'!$B$4:$F$71,3,0)+VLOOKUP(B5,'8月'!$B$4:$F$71,3,0)+VLOOKUP(B5,'9月'!$B$4:$F$71,3,0)</f>
        <v>28</v>
      </c>
      <c r="E5" s="5">
        <f>VLOOKUP(B5,'7月'!$B$4:$F$71,4,0)+VLOOKUP(B5,'8月'!$B$4:$F$71,4,0)+VLOOKUP(B5,'9月'!$B$4:$F$71,4,0)</f>
        <v>14</v>
      </c>
      <c r="F5" s="5">
        <f>VLOOKUP(B5,'7月'!$B$4:$F$71,5,0)+VLOOKUP(B5,'8月'!$B$4:$F$71,5,0)+VLOOKUP(B5,'9月'!$B$4:$F$71,5,0)</f>
        <v>0</v>
      </c>
      <c r="G5" s="6">
        <f>VLOOKUP(B5,'9月'!$B$4:$G$71,6,0)</f>
        <v>198</v>
      </c>
      <c r="H5" s="7">
        <f t="shared" si="0"/>
        <v>0.21212121212121213</v>
      </c>
    </row>
    <row r="6" spans="1:8" ht="24.95" customHeight="1">
      <c r="A6" s="3">
        <v>3</v>
      </c>
      <c r="B6" s="4" t="s">
        <v>135</v>
      </c>
      <c r="C6" s="5">
        <f>VLOOKUP(B6,'7月'!$B$4:$F$71,2,0)+VLOOKUP(B6,'8月'!$B$4:$F$71,2,0)+VLOOKUP(B6,'9月'!$B$4:$F$71,2,0)</f>
        <v>41</v>
      </c>
      <c r="D6" s="5">
        <f>VLOOKUP(B6,'7月'!$B$4:$F$71,3,0)+VLOOKUP(B6,'8月'!$B$4:$F$71,3,0)+VLOOKUP(B6,'9月'!$B$4:$F$71,3,0)</f>
        <v>33</v>
      </c>
      <c r="E6" s="5">
        <f>VLOOKUP(B6,'7月'!$B$4:$F$71,4,0)+VLOOKUP(B6,'8月'!$B$4:$F$71,4,0)+VLOOKUP(B6,'9月'!$B$4:$F$71,4,0)</f>
        <v>8</v>
      </c>
      <c r="F6" s="5">
        <f>VLOOKUP(B6,'7月'!$B$4:$F$71,5,0)+VLOOKUP(B6,'8月'!$B$4:$F$71,5,0)+VLOOKUP(B6,'9月'!$B$4:$F$71,5,0)</f>
        <v>0</v>
      </c>
      <c r="G6" s="6">
        <f>VLOOKUP(B6,'9月'!$B$4:$G$71,6,0)</f>
        <v>159</v>
      </c>
      <c r="H6" s="7">
        <f t="shared" si="0"/>
        <v>0.25786163522012578</v>
      </c>
    </row>
    <row r="7" spans="1:8" ht="24.95" customHeight="1">
      <c r="A7" s="3">
        <v>4</v>
      </c>
      <c r="B7" s="4" t="s">
        <v>31</v>
      </c>
      <c r="C7" s="5">
        <f>VLOOKUP(B7,'7月'!$B$4:$F$71,2,0)+VLOOKUP(B7,'8月'!$B$4:$F$71,2,0)+VLOOKUP(B7,'9月'!$B$4:$F$71,2,0)</f>
        <v>33</v>
      </c>
      <c r="D7" s="5">
        <f>VLOOKUP(B7,'7月'!$B$4:$F$71,3,0)+VLOOKUP(B7,'8月'!$B$4:$F$71,3,0)+VLOOKUP(B7,'9月'!$B$4:$F$71,3,0)</f>
        <v>20</v>
      </c>
      <c r="E7" s="5">
        <f>VLOOKUP(B7,'7月'!$B$4:$F$71,4,0)+VLOOKUP(B7,'8月'!$B$4:$F$71,4,0)+VLOOKUP(B7,'9月'!$B$4:$F$71,4,0)</f>
        <v>13</v>
      </c>
      <c r="F7" s="5">
        <f>VLOOKUP(B7,'7月'!$B$4:$F$71,5,0)+VLOOKUP(B7,'8月'!$B$4:$F$71,5,0)+VLOOKUP(B7,'9月'!$B$4:$F$71,5,0)</f>
        <v>0</v>
      </c>
      <c r="G7" s="6">
        <f>VLOOKUP(B7,'9月'!$B$4:$G$71,6,0)</f>
        <v>592</v>
      </c>
      <c r="H7" s="7">
        <f t="shared" si="0"/>
        <v>5.5743243243243243E-2</v>
      </c>
    </row>
    <row r="8" spans="1:8" ht="24.95" customHeight="1">
      <c r="A8" s="3">
        <v>5</v>
      </c>
      <c r="B8" s="4" t="s">
        <v>105</v>
      </c>
      <c r="C8" s="5">
        <f>VLOOKUP(B8,'7月'!$B$4:$F$71,2,0)+VLOOKUP(B8,'8月'!$B$4:$F$71,2,0)+VLOOKUP(B8,'9月'!$B$4:$F$71,2,0)</f>
        <v>31</v>
      </c>
      <c r="D8" s="5">
        <f>VLOOKUP(B8,'7月'!$B$4:$F$71,3,0)+VLOOKUP(B8,'8月'!$B$4:$F$71,3,0)+VLOOKUP(B8,'9月'!$B$4:$F$71,3,0)</f>
        <v>19</v>
      </c>
      <c r="E8" s="5">
        <f>VLOOKUP(B8,'7月'!$B$4:$F$71,4,0)+VLOOKUP(B8,'8月'!$B$4:$F$71,4,0)+VLOOKUP(B8,'9月'!$B$4:$F$71,4,0)</f>
        <v>12</v>
      </c>
      <c r="F8" s="5">
        <f>VLOOKUP(B8,'7月'!$B$4:$F$71,5,0)+VLOOKUP(B8,'8月'!$B$4:$F$71,5,0)+VLOOKUP(B8,'9月'!$B$4:$F$71,5,0)</f>
        <v>0</v>
      </c>
      <c r="G8" s="6">
        <f>VLOOKUP(B8,'9月'!$B$4:$G$71,6,0)</f>
        <v>218</v>
      </c>
      <c r="H8" s="7">
        <f t="shared" si="0"/>
        <v>0.14220183486238533</v>
      </c>
    </row>
    <row r="9" spans="1:8" ht="24.95" customHeight="1">
      <c r="A9" s="3">
        <v>6</v>
      </c>
      <c r="B9" s="4" t="s">
        <v>24</v>
      </c>
      <c r="C9" s="5">
        <f>VLOOKUP(B9,'7月'!$B$4:$F$71,2,0)+VLOOKUP(B9,'8月'!$B$4:$F$71,2,0)+VLOOKUP(B9,'9月'!$B$4:$F$71,2,0)</f>
        <v>28</v>
      </c>
      <c r="D9" s="5">
        <f>VLOOKUP(B9,'7月'!$B$4:$F$71,3,0)+VLOOKUP(B9,'8月'!$B$4:$F$71,3,0)+VLOOKUP(B9,'9月'!$B$4:$F$71,3,0)</f>
        <v>17</v>
      </c>
      <c r="E9" s="5">
        <f>VLOOKUP(B9,'7月'!$B$4:$F$71,4,0)+VLOOKUP(B9,'8月'!$B$4:$F$71,4,0)+VLOOKUP(B9,'9月'!$B$4:$F$71,4,0)</f>
        <v>11</v>
      </c>
      <c r="F9" s="5">
        <f>VLOOKUP(B9,'7月'!$B$4:$F$71,5,0)+VLOOKUP(B9,'8月'!$B$4:$F$71,5,0)+VLOOKUP(B9,'9月'!$B$4:$F$71,5,0)</f>
        <v>0</v>
      </c>
      <c r="G9" s="6">
        <f>VLOOKUP(B9,'9月'!$B$4:$G$71,6,0)</f>
        <v>177</v>
      </c>
      <c r="H9" s="7">
        <f t="shared" si="0"/>
        <v>0.15819209039548024</v>
      </c>
    </row>
    <row r="10" spans="1:8" ht="24.95" customHeight="1">
      <c r="A10" s="3">
        <v>7</v>
      </c>
      <c r="B10" s="4" t="s">
        <v>119</v>
      </c>
      <c r="C10" s="5">
        <f>VLOOKUP(B10,'7月'!$B$4:$F$71,2,0)+VLOOKUP(B10,'8月'!$B$4:$F$71,2,0)+VLOOKUP(B10,'9月'!$B$4:$F$71,2,0)</f>
        <v>28</v>
      </c>
      <c r="D10" s="5">
        <f>VLOOKUP(B10,'7月'!$B$4:$F$71,3,0)+VLOOKUP(B10,'8月'!$B$4:$F$71,3,0)+VLOOKUP(B10,'9月'!$B$4:$F$71,3,0)</f>
        <v>15</v>
      </c>
      <c r="E10" s="5">
        <f>VLOOKUP(B10,'7月'!$B$4:$F$71,4,0)+VLOOKUP(B10,'8月'!$B$4:$F$71,4,0)+VLOOKUP(B10,'9月'!$B$4:$F$71,4,0)</f>
        <v>13</v>
      </c>
      <c r="F10" s="5">
        <f>VLOOKUP(B10,'7月'!$B$4:$F$71,5,0)+VLOOKUP(B10,'8月'!$B$4:$F$71,5,0)+VLOOKUP(B10,'9月'!$B$4:$F$71,5,0)</f>
        <v>0</v>
      </c>
      <c r="G10" s="6">
        <f>VLOOKUP(B10,'9月'!$B$4:$G$71,6,0)</f>
        <v>155</v>
      </c>
      <c r="H10" s="7">
        <f t="shared" si="0"/>
        <v>0.18064516129032257</v>
      </c>
    </row>
    <row r="11" spans="1:8" ht="24.95" customHeight="1">
      <c r="A11" s="3">
        <v>8</v>
      </c>
      <c r="B11" s="4" t="s">
        <v>58</v>
      </c>
      <c r="C11" s="5">
        <f>VLOOKUP(B11,'7月'!$B$4:$F$71,2,0)+VLOOKUP(B11,'8月'!$B$4:$F$71,2,0)+VLOOKUP(B11,'9月'!$B$4:$F$71,2,0)</f>
        <v>23</v>
      </c>
      <c r="D11" s="5">
        <f>VLOOKUP(B11,'7月'!$B$4:$F$71,3,0)+VLOOKUP(B11,'8月'!$B$4:$F$71,3,0)+VLOOKUP(B11,'9月'!$B$4:$F$71,3,0)</f>
        <v>16</v>
      </c>
      <c r="E11" s="5">
        <f>VLOOKUP(B11,'7月'!$B$4:$F$71,4,0)+VLOOKUP(B11,'8月'!$B$4:$F$71,4,0)+VLOOKUP(B11,'9月'!$B$4:$F$71,4,0)</f>
        <v>7</v>
      </c>
      <c r="F11" s="5">
        <f>VLOOKUP(B11,'7月'!$B$4:$F$71,5,0)+VLOOKUP(B11,'8月'!$B$4:$F$71,5,0)+VLOOKUP(B11,'9月'!$B$4:$F$71,5,0)</f>
        <v>0</v>
      </c>
      <c r="G11" s="6">
        <f>VLOOKUP(B11,'9月'!$B$4:$G$71,6,0)</f>
        <v>129</v>
      </c>
      <c r="H11" s="7">
        <f t="shared" si="0"/>
        <v>0.17829457364341086</v>
      </c>
    </row>
    <row r="12" spans="1:8" ht="24.95" customHeight="1">
      <c r="A12" s="3">
        <v>9</v>
      </c>
      <c r="B12" s="4" t="s">
        <v>34</v>
      </c>
      <c r="C12" s="5">
        <f>VLOOKUP(B12,'7月'!$B$4:$F$71,2,0)+VLOOKUP(B12,'8月'!$B$4:$F$71,2,0)+VLOOKUP(B12,'9月'!$B$4:$F$71,2,0)</f>
        <v>21</v>
      </c>
      <c r="D12" s="5">
        <f>VLOOKUP(B12,'7月'!$B$4:$F$71,3,0)+VLOOKUP(B12,'8月'!$B$4:$F$71,3,0)+VLOOKUP(B12,'9月'!$B$4:$F$71,3,0)</f>
        <v>10</v>
      </c>
      <c r="E12" s="5">
        <f>VLOOKUP(B12,'7月'!$B$4:$F$71,4,0)+VLOOKUP(B12,'8月'!$B$4:$F$71,4,0)+VLOOKUP(B12,'9月'!$B$4:$F$71,4,0)</f>
        <v>11</v>
      </c>
      <c r="F12" s="5">
        <f>VLOOKUP(B12,'7月'!$B$4:$F$71,5,0)+VLOOKUP(B12,'8月'!$B$4:$F$71,5,0)+VLOOKUP(B12,'9月'!$B$4:$F$71,5,0)</f>
        <v>0</v>
      </c>
      <c r="G12" s="6">
        <f>VLOOKUP(B12,'9月'!$B$4:$G$71,6,0)</f>
        <v>120</v>
      </c>
      <c r="H12" s="7">
        <f t="shared" si="0"/>
        <v>0.17499999999999999</v>
      </c>
    </row>
    <row r="13" spans="1:8" ht="24.95" customHeight="1">
      <c r="A13" s="3">
        <v>10</v>
      </c>
      <c r="B13" s="4" t="s">
        <v>54</v>
      </c>
      <c r="C13" s="5">
        <f>VLOOKUP(B13,'7月'!$B$4:$F$71,2,0)+VLOOKUP(B13,'8月'!$B$4:$F$71,2,0)+VLOOKUP(B13,'9月'!$B$4:$F$71,2,0)</f>
        <v>20</v>
      </c>
      <c r="D13" s="5">
        <f>VLOOKUP(B13,'7月'!$B$4:$F$71,3,0)+VLOOKUP(B13,'8月'!$B$4:$F$71,3,0)+VLOOKUP(B13,'9月'!$B$4:$F$71,3,0)</f>
        <v>17</v>
      </c>
      <c r="E13" s="5">
        <f>VLOOKUP(B13,'7月'!$B$4:$F$71,4,0)+VLOOKUP(B13,'8月'!$B$4:$F$71,4,0)+VLOOKUP(B13,'9月'!$B$4:$F$71,4,0)</f>
        <v>3</v>
      </c>
      <c r="F13" s="5">
        <f>VLOOKUP(B13,'7月'!$B$4:$F$71,5,0)+VLOOKUP(B13,'8月'!$B$4:$F$71,5,0)+VLOOKUP(B13,'9月'!$B$4:$F$71,5,0)</f>
        <v>0</v>
      </c>
      <c r="G13" s="6">
        <f>VLOOKUP(B13,'9月'!$B$4:$G$71,6,0)</f>
        <v>72</v>
      </c>
      <c r="H13" s="7">
        <f t="shared" si="0"/>
        <v>0.27777777777777779</v>
      </c>
    </row>
    <row r="14" spans="1:8" ht="24.95" customHeight="1">
      <c r="A14" s="3">
        <v>11</v>
      </c>
      <c r="B14" s="4" t="s">
        <v>97</v>
      </c>
      <c r="C14" s="5">
        <f>VLOOKUP(B14,'7月'!$B$4:$F$71,2,0)+VLOOKUP(B14,'8月'!$B$4:$F$71,2,0)+VLOOKUP(B14,'9月'!$B$4:$F$71,2,0)</f>
        <v>18</v>
      </c>
      <c r="D14" s="5">
        <f>VLOOKUP(B14,'7月'!$B$4:$F$71,3,0)+VLOOKUP(B14,'8月'!$B$4:$F$71,3,0)+VLOOKUP(B14,'9月'!$B$4:$F$71,3,0)</f>
        <v>14</v>
      </c>
      <c r="E14" s="5">
        <f>VLOOKUP(B14,'7月'!$B$4:$F$71,4,0)+VLOOKUP(B14,'8月'!$B$4:$F$71,4,0)+VLOOKUP(B14,'9月'!$B$4:$F$71,4,0)</f>
        <v>3</v>
      </c>
      <c r="F14" s="5">
        <f>VLOOKUP(B14,'7月'!$B$4:$F$71,5,0)+VLOOKUP(B14,'8月'!$B$4:$F$71,5,0)+VLOOKUP(B14,'9月'!$B$4:$F$71,5,0)</f>
        <v>1</v>
      </c>
      <c r="G14" s="6">
        <f>VLOOKUP(B14,'9月'!$B$4:$G$71,6,0)</f>
        <v>124</v>
      </c>
      <c r="H14" s="7">
        <f t="shared" si="0"/>
        <v>0.14516129032258066</v>
      </c>
    </row>
    <row r="15" spans="1:8" ht="24.95" customHeight="1">
      <c r="A15" s="3">
        <v>12</v>
      </c>
      <c r="B15" s="4" t="s">
        <v>38</v>
      </c>
      <c r="C15" s="5">
        <f>VLOOKUP(B15,'7月'!$B$4:$F$71,2,0)+VLOOKUP(B15,'8月'!$B$4:$F$71,2,0)+VLOOKUP(B15,'9月'!$B$4:$F$71,2,0)</f>
        <v>18</v>
      </c>
      <c r="D15" s="5">
        <f>VLOOKUP(B15,'7月'!$B$4:$F$71,3,0)+VLOOKUP(B15,'8月'!$B$4:$F$71,3,0)+VLOOKUP(B15,'9月'!$B$4:$F$71,3,0)</f>
        <v>7</v>
      </c>
      <c r="E15" s="5">
        <f>VLOOKUP(B15,'7月'!$B$4:$F$71,4,0)+VLOOKUP(B15,'8月'!$B$4:$F$71,4,0)+VLOOKUP(B15,'9月'!$B$4:$F$71,4,0)</f>
        <v>11</v>
      </c>
      <c r="F15" s="5">
        <f>VLOOKUP(B15,'7月'!$B$4:$F$71,5,0)+VLOOKUP(B15,'8月'!$B$4:$F$71,5,0)+VLOOKUP(B15,'9月'!$B$4:$F$71,5,0)</f>
        <v>0</v>
      </c>
      <c r="G15" s="6">
        <f>VLOOKUP(B15,'9月'!$B$4:$G$71,6,0)</f>
        <v>133</v>
      </c>
      <c r="H15" s="7">
        <f t="shared" si="0"/>
        <v>0.13533834586466165</v>
      </c>
    </row>
    <row r="16" spans="1:8" ht="24.95" customHeight="1">
      <c r="A16" s="3">
        <v>13</v>
      </c>
      <c r="B16" s="4" t="s">
        <v>49</v>
      </c>
      <c r="C16" s="5">
        <f>VLOOKUP(B16,'7月'!$B$4:$F$71,2,0)+VLOOKUP(B16,'8月'!$B$4:$F$71,2,0)+VLOOKUP(B16,'9月'!$B$4:$F$71,2,0)</f>
        <v>16</v>
      </c>
      <c r="D16" s="5">
        <f>VLOOKUP(B16,'7月'!$B$4:$F$71,3,0)+VLOOKUP(B16,'8月'!$B$4:$F$71,3,0)+VLOOKUP(B16,'9月'!$B$4:$F$71,3,0)</f>
        <v>14</v>
      </c>
      <c r="E16" s="5">
        <f>VLOOKUP(B16,'7月'!$B$4:$F$71,4,0)+VLOOKUP(B16,'8月'!$B$4:$F$71,4,0)+VLOOKUP(B16,'9月'!$B$4:$F$71,4,0)</f>
        <v>2</v>
      </c>
      <c r="F16" s="5">
        <f>VLOOKUP(B16,'7月'!$B$4:$F$71,5,0)+VLOOKUP(B16,'8月'!$B$4:$F$71,5,0)+VLOOKUP(B16,'9月'!$B$4:$F$71,5,0)</f>
        <v>0</v>
      </c>
      <c r="G16" s="6">
        <f>VLOOKUP(B16,'9月'!$B$4:$G$71,6,0)</f>
        <v>103</v>
      </c>
      <c r="H16" s="7">
        <f t="shared" si="0"/>
        <v>0.1553398058252427</v>
      </c>
    </row>
    <row r="17" spans="1:8" ht="24.95" customHeight="1">
      <c r="A17" s="3">
        <v>14</v>
      </c>
      <c r="B17" s="4" t="s">
        <v>14</v>
      </c>
      <c r="C17" s="5">
        <f>VLOOKUP(B17,'7月'!$B$4:$F$71,2,0)+VLOOKUP(B17,'8月'!$B$4:$F$71,2,0)+VLOOKUP(B17,'9月'!$B$4:$F$71,2,0)</f>
        <v>16</v>
      </c>
      <c r="D17" s="5">
        <f>VLOOKUP(B17,'7月'!$B$4:$F$71,3,0)+VLOOKUP(B17,'8月'!$B$4:$F$71,3,0)+VLOOKUP(B17,'9月'!$B$4:$F$71,3,0)</f>
        <v>7</v>
      </c>
      <c r="E17" s="5">
        <f>VLOOKUP(B17,'7月'!$B$4:$F$71,4,0)+VLOOKUP(B17,'8月'!$B$4:$F$71,4,0)+VLOOKUP(B17,'9月'!$B$4:$F$71,4,0)</f>
        <v>9</v>
      </c>
      <c r="F17" s="5">
        <f>VLOOKUP(B17,'7月'!$B$4:$F$71,5,0)+VLOOKUP(B17,'8月'!$B$4:$F$71,5,0)+VLOOKUP(B17,'9月'!$B$4:$F$71,5,0)</f>
        <v>0</v>
      </c>
      <c r="G17" s="6">
        <f>VLOOKUP(B17,'9月'!$B$4:$G$71,6,0)</f>
        <v>161</v>
      </c>
      <c r="H17" s="7">
        <f t="shared" si="0"/>
        <v>9.9378881987577633E-2</v>
      </c>
    </row>
    <row r="18" spans="1:8" ht="24.95" customHeight="1">
      <c r="A18" s="3">
        <v>15</v>
      </c>
      <c r="B18" s="4" t="s">
        <v>48</v>
      </c>
      <c r="C18" s="5">
        <f>VLOOKUP(B18,'7月'!$B$4:$F$71,2,0)+VLOOKUP(B18,'8月'!$B$4:$F$71,2,0)+VLOOKUP(B18,'9月'!$B$4:$F$71,2,0)</f>
        <v>15</v>
      </c>
      <c r="D18" s="5">
        <f>VLOOKUP(B18,'7月'!$B$4:$F$71,3,0)+VLOOKUP(B18,'8月'!$B$4:$F$71,3,0)+VLOOKUP(B18,'9月'!$B$4:$F$71,3,0)</f>
        <v>12</v>
      </c>
      <c r="E18" s="5">
        <f>VLOOKUP(B18,'7月'!$B$4:$F$71,4,0)+VLOOKUP(B18,'8月'!$B$4:$F$71,4,0)+VLOOKUP(B18,'9月'!$B$4:$F$71,4,0)</f>
        <v>3</v>
      </c>
      <c r="F18" s="5">
        <f>VLOOKUP(B18,'7月'!$B$4:$F$71,5,0)+VLOOKUP(B18,'8月'!$B$4:$F$71,5,0)+VLOOKUP(B18,'9月'!$B$4:$F$71,5,0)</f>
        <v>0</v>
      </c>
      <c r="G18" s="6">
        <f>VLOOKUP(B18,'9月'!$B$4:$G$71,6,0)</f>
        <v>77</v>
      </c>
      <c r="H18" s="7">
        <f t="shared" si="0"/>
        <v>0.19480519480519481</v>
      </c>
    </row>
    <row r="19" spans="1:8" ht="24.95" customHeight="1">
      <c r="A19" s="3">
        <v>16</v>
      </c>
      <c r="B19" s="4" t="s">
        <v>120</v>
      </c>
      <c r="C19" s="5">
        <f>VLOOKUP(B19,'7月'!$B$4:$F$71,2,0)+VLOOKUP(B19,'8月'!$B$4:$F$71,2,0)+VLOOKUP(B19,'9月'!$B$4:$F$71,2,0)</f>
        <v>14</v>
      </c>
      <c r="D19" s="5">
        <f>VLOOKUP(B19,'7月'!$B$4:$F$71,3,0)+VLOOKUP(B19,'8月'!$B$4:$F$71,3,0)+VLOOKUP(B19,'9月'!$B$4:$F$71,3,0)</f>
        <v>5</v>
      </c>
      <c r="E19" s="5">
        <f>VLOOKUP(B19,'7月'!$B$4:$F$71,4,0)+VLOOKUP(B19,'8月'!$B$4:$F$71,4,0)+VLOOKUP(B19,'9月'!$B$4:$F$71,4,0)</f>
        <v>9</v>
      </c>
      <c r="F19" s="5">
        <f>VLOOKUP(B19,'7月'!$B$4:$F$71,5,0)+VLOOKUP(B19,'8月'!$B$4:$F$71,5,0)+VLOOKUP(B19,'9月'!$B$4:$F$71,5,0)</f>
        <v>0</v>
      </c>
      <c r="G19" s="6">
        <f>VLOOKUP(B19,'9月'!$B$4:$G$71,6,0)</f>
        <v>163</v>
      </c>
      <c r="H19" s="7">
        <f t="shared" si="0"/>
        <v>8.5889570552147243E-2</v>
      </c>
    </row>
    <row r="20" spans="1:8" ht="24.95" customHeight="1">
      <c r="A20" s="3">
        <v>17</v>
      </c>
      <c r="B20" s="4" t="s">
        <v>55</v>
      </c>
      <c r="C20" s="5">
        <f>VLOOKUP(B20,'7月'!$B$4:$F$71,2,0)+VLOOKUP(B20,'8月'!$B$4:$F$71,2,0)+VLOOKUP(B20,'9月'!$B$4:$F$71,2,0)</f>
        <v>14</v>
      </c>
      <c r="D20" s="5">
        <f>VLOOKUP(B20,'7月'!$B$4:$F$71,3,0)+VLOOKUP(B20,'8月'!$B$4:$F$71,3,0)+VLOOKUP(B20,'9月'!$B$4:$F$71,3,0)</f>
        <v>10</v>
      </c>
      <c r="E20" s="5">
        <f>VLOOKUP(B20,'7月'!$B$4:$F$71,4,0)+VLOOKUP(B20,'8月'!$B$4:$F$71,4,0)+VLOOKUP(B20,'9月'!$B$4:$F$71,4,0)</f>
        <v>4</v>
      </c>
      <c r="F20" s="5">
        <f>VLOOKUP(B20,'7月'!$B$4:$F$71,5,0)+VLOOKUP(B20,'8月'!$B$4:$F$71,5,0)+VLOOKUP(B20,'9月'!$B$4:$F$71,5,0)</f>
        <v>0</v>
      </c>
      <c r="G20" s="6">
        <f>VLOOKUP(B20,'9月'!$B$4:$G$71,6,0)</f>
        <v>107</v>
      </c>
      <c r="H20" s="7">
        <f t="shared" si="0"/>
        <v>0.13084112149532709</v>
      </c>
    </row>
    <row r="21" spans="1:8" ht="24.95" customHeight="1">
      <c r="A21" s="3">
        <v>18</v>
      </c>
      <c r="B21" s="4" t="s">
        <v>64</v>
      </c>
      <c r="C21" s="5">
        <f>VLOOKUP(B21,'7月'!$B$4:$F$71,2,0)+VLOOKUP(B21,'8月'!$B$4:$F$71,2,0)+VLOOKUP(B21,'9月'!$B$4:$F$71,2,0)</f>
        <v>14</v>
      </c>
      <c r="D21" s="5">
        <f>VLOOKUP(B21,'7月'!$B$4:$F$71,3,0)+VLOOKUP(B21,'8月'!$B$4:$F$71,3,0)+VLOOKUP(B21,'9月'!$B$4:$F$71,3,0)</f>
        <v>8</v>
      </c>
      <c r="E21" s="5">
        <f>VLOOKUP(B21,'7月'!$B$4:$F$71,4,0)+VLOOKUP(B21,'8月'!$B$4:$F$71,4,0)+VLOOKUP(B21,'9月'!$B$4:$F$71,4,0)</f>
        <v>6</v>
      </c>
      <c r="F21" s="5">
        <f>VLOOKUP(B21,'7月'!$B$4:$F$71,5,0)+VLOOKUP(B21,'8月'!$B$4:$F$71,5,0)+VLOOKUP(B21,'9月'!$B$4:$F$71,5,0)</f>
        <v>0</v>
      </c>
      <c r="G21" s="6">
        <f>VLOOKUP(B21,'9月'!$B$4:$G$71,6,0)</f>
        <v>77</v>
      </c>
      <c r="H21" s="7">
        <f t="shared" si="0"/>
        <v>0.18181818181818182</v>
      </c>
    </row>
    <row r="22" spans="1:8" ht="24.95" customHeight="1">
      <c r="A22" s="3">
        <v>19</v>
      </c>
      <c r="B22" s="4" t="s">
        <v>125</v>
      </c>
      <c r="C22" s="5">
        <f>VLOOKUP(B22,'7月'!$B$4:$F$71,2,0)+VLOOKUP(B22,'8月'!$B$4:$F$71,2,0)+VLOOKUP(B22,'9月'!$B$4:$F$71,2,0)</f>
        <v>13</v>
      </c>
      <c r="D22" s="5">
        <f>VLOOKUP(B22,'7月'!$B$4:$F$71,3,0)+VLOOKUP(B22,'8月'!$B$4:$F$71,3,0)+VLOOKUP(B22,'9月'!$B$4:$F$71,3,0)</f>
        <v>0</v>
      </c>
      <c r="E22" s="5">
        <f>VLOOKUP(B22,'7月'!$B$4:$F$71,4,0)+VLOOKUP(B22,'8月'!$B$4:$F$71,4,0)+VLOOKUP(B22,'9月'!$B$4:$F$71,4,0)</f>
        <v>13</v>
      </c>
      <c r="F22" s="5">
        <f>VLOOKUP(B22,'7月'!$B$4:$F$71,5,0)+VLOOKUP(B22,'8月'!$B$4:$F$71,5,0)+VLOOKUP(B22,'9月'!$B$4:$F$71,5,0)</f>
        <v>0</v>
      </c>
      <c r="G22" s="6">
        <f>VLOOKUP(B22,'9月'!$B$4:$G$71,6,0)</f>
        <v>26</v>
      </c>
      <c r="H22" s="7">
        <f t="shared" si="0"/>
        <v>0.5</v>
      </c>
    </row>
    <row r="23" spans="1:8" ht="24.95" customHeight="1">
      <c r="A23" s="3">
        <v>20</v>
      </c>
      <c r="B23" s="4" t="s">
        <v>46</v>
      </c>
      <c r="C23" s="5">
        <f>VLOOKUP(B23,'7月'!$B$4:$F$71,2,0)+VLOOKUP(B23,'8月'!$B$4:$F$71,2,0)+VLOOKUP(B23,'9月'!$B$4:$F$71,2,0)</f>
        <v>13</v>
      </c>
      <c r="D23" s="5">
        <f>VLOOKUP(B23,'7月'!$B$4:$F$71,3,0)+VLOOKUP(B23,'8月'!$B$4:$F$71,3,0)+VLOOKUP(B23,'9月'!$B$4:$F$71,3,0)</f>
        <v>10</v>
      </c>
      <c r="E23" s="5">
        <f>VLOOKUP(B23,'7月'!$B$4:$F$71,4,0)+VLOOKUP(B23,'8月'!$B$4:$F$71,4,0)+VLOOKUP(B23,'9月'!$B$4:$F$71,4,0)</f>
        <v>3</v>
      </c>
      <c r="F23" s="5">
        <f>VLOOKUP(B23,'7月'!$B$4:$F$71,5,0)+VLOOKUP(B23,'8月'!$B$4:$F$71,5,0)+VLOOKUP(B23,'9月'!$B$4:$F$71,5,0)</f>
        <v>0</v>
      </c>
      <c r="G23" s="6">
        <f>VLOOKUP(B23,'9月'!$B$4:$G$71,6,0)</f>
        <v>674</v>
      </c>
      <c r="H23" s="7">
        <f t="shared" si="0"/>
        <v>1.9287833827893175E-2</v>
      </c>
    </row>
    <row r="24" spans="1:8" ht="24.95" customHeight="1">
      <c r="A24" s="3">
        <v>21</v>
      </c>
      <c r="B24" s="4" t="s">
        <v>126</v>
      </c>
      <c r="C24" s="5">
        <f>VLOOKUP(B24,'7月'!$B$4:$F$71,2,0)+VLOOKUP(B24,'8月'!$B$4:$F$71,2,0)+VLOOKUP(B24,'9月'!$B$4:$F$71,2,0)</f>
        <v>13</v>
      </c>
      <c r="D24" s="5">
        <f>VLOOKUP(B24,'7月'!$B$4:$F$71,3,0)+VLOOKUP(B24,'8月'!$B$4:$F$71,3,0)+VLOOKUP(B24,'9月'!$B$4:$F$71,3,0)</f>
        <v>9</v>
      </c>
      <c r="E24" s="5">
        <f>VLOOKUP(B24,'7月'!$B$4:$F$71,4,0)+VLOOKUP(B24,'8月'!$B$4:$F$71,4,0)+VLOOKUP(B24,'9月'!$B$4:$F$71,4,0)</f>
        <v>4</v>
      </c>
      <c r="F24" s="5">
        <f>VLOOKUP(B24,'7月'!$B$4:$F$71,5,0)+VLOOKUP(B24,'8月'!$B$4:$F$71,5,0)+VLOOKUP(B24,'9月'!$B$4:$F$71,5,0)</f>
        <v>0</v>
      </c>
      <c r="G24" s="6">
        <f>VLOOKUP(B24,'9月'!$B$4:$G$71,6,0)</f>
        <v>143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144</v>
      </c>
      <c r="C25" s="5">
        <f>VLOOKUP(B25,'7月'!$B$4:$F$71,2,0)+VLOOKUP(B25,'8月'!$B$4:$F$71,2,0)+VLOOKUP(B25,'9月'!$B$4:$F$71,2,0)</f>
        <v>12</v>
      </c>
      <c r="D25" s="5">
        <f>VLOOKUP(B25,'7月'!$B$4:$F$71,3,0)+VLOOKUP(B25,'8月'!$B$4:$F$71,3,0)+VLOOKUP(B25,'9月'!$B$4:$F$71,3,0)</f>
        <v>2</v>
      </c>
      <c r="E25" s="5">
        <f>VLOOKUP(B25,'7月'!$B$4:$F$71,4,0)+VLOOKUP(B25,'8月'!$B$4:$F$71,4,0)+VLOOKUP(B25,'9月'!$B$4:$F$71,4,0)</f>
        <v>10</v>
      </c>
      <c r="F25" s="5">
        <f>VLOOKUP(B25,'7月'!$B$4:$F$71,5,0)+VLOOKUP(B25,'8月'!$B$4:$F$71,5,0)+VLOOKUP(B25,'9月'!$B$4:$F$71,5,0)</f>
        <v>0</v>
      </c>
      <c r="G25" s="6">
        <f>VLOOKUP(B25,'9月'!$B$4:$G$71,6,0)</f>
        <v>115</v>
      </c>
      <c r="H25" s="7">
        <f t="shared" si="0"/>
        <v>0.10434782608695652</v>
      </c>
    </row>
    <row r="26" spans="1:8" ht="24.95" customHeight="1">
      <c r="A26" s="3">
        <v>23</v>
      </c>
      <c r="B26" s="4" t="s">
        <v>35</v>
      </c>
      <c r="C26" s="5">
        <f>VLOOKUP(B26,'7月'!$B$4:$F$71,2,0)+VLOOKUP(B26,'8月'!$B$4:$F$71,2,0)+VLOOKUP(B26,'9月'!$B$4:$F$71,2,0)</f>
        <v>11</v>
      </c>
      <c r="D26" s="5">
        <f>VLOOKUP(B26,'7月'!$B$4:$F$71,3,0)+VLOOKUP(B26,'8月'!$B$4:$F$71,3,0)+VLOOKUP(B26,'9月'!$B$4:$F$71,3,0)</f>
        <v>9</v>
      </c>
      <c r="E26" s="5">
        <f>VLOOKUP(B26,'7月'!$B$4:$F$71,4,0)+VLOOKUP(B26,'8月'!$B$4:$F$71,4,0)+VLOOKUP(B26,'9月'!$B$4:$F$71,4,0)</f>
        <v>2</v>
      </c>
      <c r="F26" s="5">
        <f>VLOOKUP(B26,'7月'!$B$4:$F$71,5,0)+VLOOKUP(B26,'8月'!$B$4:$F$71,5,0)+VLOOKUP(B26,'9月'!$B$4:$F$71,5,0)</f>
        <v>0</v>
      </c>
      <c r="G26" s="6">
        <f>VLOOKUP(B26,'9月'!$B$4:$G$71,6,0)</f>
        <v>161</v>
      </c>
      <c r="H26" s="7">
        <f t="shared" si="0"/>
        <v>6.8322981366459631E-2</v>
      </c>
    </row>
    <row r="27" spans="1:8" ht="24.95" customHeight="1">
      <c r="A27" s="3">
        <v>24</v>
      </c>
      <c r="B27" s="4" t="s">
        <v>137</v>
      </c>
      <c r="C27" s="5">
        <f>VLOOKUP(B27,'7月'!$B$4:$F$71,2,0)+VLOOKUP(B27,'8月'!$B$4:$F$71,2,0)+VLOOKUP(B27,'9月'!$B$4:$F$71,2,0)</f>
        <v>11</v>
      </c>
      <c r="D27" s="5">
        <f>VLOOKUP(B27,'7月'!$B$4:$F$71,3,0)+VLOOKUP(B27,'8月'!$B$4:$F$71,3,0)+VLOOKUP(B27,'9月'!$B$4:$F$71,3,0)</f>
        <v>6</v>
      </c>
      <c r="E27" s="5">
        <f>VLOOKUP(B27,'7月'!$B$4:$F$71,4,0)+VLOOKUP(B27,'8月'!$B$4:$F$71,4,0)+VLOOKUP(B27,'9月'!$B$4:$F$71,4,0)</f>
        <v>5</v>
      </c>
      <c r="F27" s="5">
        <f>VLOOKUP(B27,'7月'!$B$4:$F$71,5,0)+VLOOKUP(B27,'8月'!$B$4:$F$71,5,0)+VLOOKUP(B27,'9月'!$B$4:$F$71,5,0)</f>
        <v>0</v>
      </c>
      <c r="G27" s="6">
        <f>VLOOKUP(B27,'9月'!$B$4:$G$71,6,0)</f>
        <v>151</v>
      </c>
      <c r="H27" s="7">
        <f t="shared" si="0"/>
        <v>7.2847682119205295E-2</v>
      </c>
    </row>
    <row r="28" spans="1:8" ht="24.95" customHeight="1">
      <c r="A28" s="3">
        <v>25</v>
      </c>
      <c r="B28" s="4" t="s">
        <v>62</v>
      </c>
      <c r="C28" s="5">
        <f>VLOOKUP(B28,'7月'!$B$4:$F$71,2,0)+VLOOKUP(B28,'8月'!$B$4:$F$71,2,0)+VLOOKUP(B28,'9月'!$B$4:$F$71,2,0)</f>
        <v>10</v>
      </c>
      <c r="D28" s="5">
        <f>VLOOKUP(B28,'7月'!$B$4:$F$71,3,0)+VLOOKUP(B28,'8月'!$B$4:$F$71,3,0)+VLOOKUP(B28,'9月'!$B$4:$F$71,3,0)</f>
        <v>8</v>
      </c>
      <c r="E28" s="5">
        <f>VLOOKUP(B28,'7月'!$B$4:$F$71,4,0)+VLOOKUP(B28,'8月'!$B$4:$F$71,4,0)+VLOOKUP(B28,'9月'!$B$4:$F$71,4,0)</f>
        <v>2</v>
      </c>
      <c r="F28" s="5">
        <f>VLOOKUP(B28,'7月'!$B$4:$F$71,5,0)+VLOOKUP(B28,'8月'!$B$4:$F$71,5,0)+VLOOKUP(B28,'9月'!$B$4:$F$71,5,0)</f>
        <v>0</v>
      </c>
      <c r="G28" s="6">
        <f>VLOOKUP(B28,'9月'!$B$4:$G$71,6,0)</f>
        <v>153</v>
      </c>
      <c r="H28" s="7">
        <f t="shared" si="0"/>
        <v>6.535947712418301E-2</v>
      </c>
    </row>
    <row r="29" spans="1:8" ht="24.95" customHeight="1">
      <c r="A29" s="3">
        <v>26</v>
      </c>
      <c r="B29" s="4" t="s">
        <v>17</v>
      </c>
      <c r="C29" s="5">
        <f>VLOOKUP(B29,'7月'!$B$4:$F$71,2,0)+VLOOKUP(B29,'8月'!$B$4:$F$71,2,0)+VLOOKUP(B29,'9月'!$B$4:$F$71,2,0)</f>
        <v>10</v>
      </c>
      <c r="D29" s="5">
        <f>VLOOKUP(B29,'7月'!$B$4:$F$71,3,0)+VLOOKUP(B29,'8月'!$B$4:$F$71,3,0)+VLOOKUP(B29,'9月'!$B$4:$F$71,3,0)</f>
        <v>5</v>
      </c>
      <c r="E29" s="5">
        <f>VLOOKUP(B29,'7月'!$B$4:$F$71,4,0)+VLOOKUP(B29,'8月'!$B$4:$F$71,4,0)+VLOOKUP(B29,'9月'!$B$4:$F$71,4,0)</f>
        <v>5</v>
      </c>
      <c r="F29" s="5">
        <f>VLOOKUP(B29,'7月'!$B$4:$F$71,5,0)+VLOOKUP(B29,'8月'!$B$4:$F$71,5,0)+VLOOKUP(B29,'9月'!$B$4:$F$71,5,0)</f>
        <v>0</v>
      </c>
      <c r="G29" s="6">
        <f>VLOOKUP(B29,'9月'!$B$4:$G$71,6,0)</f>
        <v>92</v>
      </c>
      <c r="H29" s="7">
        <f t="shared" si="0"/>
        <v>0.10869565217391304</v>
      </c>
    </row>
    <row r="30" spans="1:8" ht="24.95" customHeight="1">
      <c r="A30" s="3">
        <v>27</v>
      </c>
      <c r="B30" s="4" t="s">
        <v>122</v>
      </c>
      <c r="C30" s="5">
        <f>VLOOKUP(B30,'7月'!$B$4:$F$71,2,0)+VLOOKUP(B30,'8月'!$B$4:$F$71,2,0)+VLOOKUP(B30,'9月'!$B$4:$F$71,2,0)</f>
        <v>10</v>
      </c>
      <c r="D30" s="5">
        <f>VLOOKUP(B30,'7月'!$B$4:$F$71,3,0)+VLOOKUP(B30,'8月'!$B$4:$F$71,3,0)+VLOOKUP(B30,'9月'!$B$4:$F$71,3,0)</f>
        <v>1</v>
      </c>
      <c r="E30" s="5">
        <f>VLOOKUP(B30,'7月'!$B$4:$F$71,4,0)+VLOOKUP(B30,'8月'!$B$4:$F$71,4,0)+VLOOKUP(B30,'9月'!$B$4:$F$71,4,0)</f>
        <v>9</v>
      </c>
      <c r="F30" s="5">
        <f>VLOOKUP(B30,'7月'!$B$4:$F$71,5,0)+VLOOKUP(B30,'8月'!$B$4:$F$71,5,0)+VLOOKUP(B30,'9月'!$B$4:$F$71,5,0)</f>
        <v>0</v>
      </c>
      <c r="G30" s="6">
        <f>VLOOKUP(B30,'9月'!$B$4:$G$71,6,0)</f>
        <v>260</v>
      </c>
      <c r="H30" s="7">
        <f t="shared" si="0"/>
        <v>3.8461538461538464E-2</v>
      </c>
    </row>
    <row r="31" spans="1:8" ht="24.95" customHeight="1">
      <c r="A31" s="3">
        <v>28</v>
      </c>
      <c r="B31" s="4" t="s">
        <v>81</v>
      </c>
      <c r="C31" s="5">
        <f>VLOOKUP(B31,'7月'!$B$4:$F$71,2,0)+VLOOKUP(B31,'8月'!$B$4:$F$71,2,0)+VLOOKUP(B31,'9月'!$B$4:$F$71,2,0)</f>
        <v>8</v>
      </c>
      <c r="D31" s="5">
        <f>VLOOKUP(B31,'7月'!$B$4:$F$71,3,0)+VLOOKUP(B31,'8月'!$B$4:$F$71,3,0)+VLOOKUP(B31,'9月'!$B$4:$F$71,3,0)</f>
        <v>5</v>
      </c>
      <c r="E31" s="5">
        <f>VLOOKUP(B31,'7月'!$B$4:$F$71,4,0)+VLOOKUP(B31,'8月'!$B$4:$F$71,4,0)+VLOOKUP(B31,'9月'!$B$4:$F$71,4,0)</f>
        <v>3</v>
      </c>
      <c r="F31" s="5">
        <f>VLOOKUP(B31,'7月'!$B$4:$F$71,5,0)+VLOOKUP(B31,'8月'!$B$4:$F$71,5,0)+VLOOKUP(B31,'9月'!$B$4:$F$71,5,0)</f>
        <v>0</v>
      </c>
      <c r="G31" s="6">
        <f>VLOOKUP(B31,'9月'!$B$4:$G$71,6,0)</f>
        <v>114</v>
      </c>
      <c r="H31" s="7">
        <f t="shared" si="0"/>
        <v>7.0175438596491224E-2</v>
      </c>
    </row>
    <row r="32" spans="1:8" ht="24.95" customHeight="1">
      <c r="A32" s="3">
        <v>29</v>
      </c>
      <c r="B32" s="4" t="s">
        <v>18</v>
      </c>
      <c r="C32" s="5">
        <f>VLOOKUP(B32,'7月'!$B$4:$F$71,2,0)+VLOOKUP(B32,'8月'!$B$4:$F$71,2,0)+VLOOKUP(B32,'9月'!$B$4:$F$71,2,0)</f>
        <v>8</v>
      </c>
      <c r="D32" s="5">
        <f>VLOOKUP(B32,'7月'!$B$4:$F$71,3,0)+VLOOKUP(B32,'8月'!$B$4:$F$71,3,0)+VLOOKUP(B32,'9月'!$B$4:$F$71,3,0)</f>
        <v>2</v>
      </c>
      <c r="E32" s="5">
        <f>VLOOKUP(B32,'7月'!$B$4:$F$71,4,0)+VLOOKUP(B32,'8月'!$B$4:$F$71,4,0)+VLOOKUP(B32,'9月'!$B$4:$F$71,4,0)</f>
        <v>6</v>
      </c>
      <c r="F32" s="5">
        <f>VLOOKUP(B32,'7月'!$B$4:$F$71,5,0)+VLOOKUP(B32,'8月'!$B$4:$F$71,5,0)+VLOOKUP(B32,'9月'!$B$4:$F$71,5,0)</f>
        <v>0</v>
      </c>
      <c r="G32" s="6">
        <f>VLOOKUP(B32,'9月'!$B$4:$G$71,6,0)</f>
        <v>34</v>
      </c>
      <c r="H32" s="7">
        <f t="shared" si="0"/>
        <v>0.23529411764705882</v>
      </c>
    </row>
    <row r="33" spans="1:8" ht="24.95" customHeight="1">
      <c r="A33" s="3">
        <v>30</v>
      </c>
      <c r="B33" s="4" t="s">
        <v>23</v>
      </c>
      <c r="C33" s="5">
        <f>VLOOKUP(B33,'7月'!$B$4:$F$71,2,0)+VLOOKUP(B33,'8月'!$B$4:$F$71,2,0)+VLOOKUP(B33,'9月'!$B$4:$F$71,2,0)</f>
        <v>8</v>
      </c>
      <c r="D33" s="5">
        <f>VLOOKUP(B33,'7月'!$B$4:$F$71,3,0)+VLOOKUP(B33,'8月'!$B$4:$F$71,3,0)+VLOOKUP(B33,'9月'!$B$4:$F$71,3,0)</f>
        <v>0</v>
      </c>
      <c r="E33" s="5">
        <f>VLOOKUP(B33,'7月'!$B$4:$F$71,4,0)+VLOOKUP(B33,'8月'!$B$4:$F$71,4,0)+VLOOKUP(B33,'9月'!$B$4:$F$71,4,0)</f>
        <v>8</v>
      </c>
      <c r="F33" s="5">
        <f>VLOOKUP(B33,'7月'!$B$4:$F$71,5,0)+VLOOKUP(B33,'8月'!$B$4:$F$71,5,0)+VLOOKUP(B33,'9月'!$B$4:$F$71,5,0)</f>
        <v>0</v>
      </c>
      <c r="G33" s="6">
        <f>VLOOKUP(B33,'9月'!$B$4:$G$71,6,0)</f>
        <v>58</v>
      </c>
      <c r="H33" s="7">
        <f t="shared" si="0"/>
        <v>0.13793103448275862</v>
      </c>
    </row>
    <row r="34" spans="1:8" ht="24.95" customHeight="1">
      <c r="A34" s="3">
        <v>31</v>
      </c>
      <c r="B34" s="4" t="s">
        <v>37</v>
      </c>
      <c r="C34" s="5">
        <f>VLOOKUP(B34,'7月'!$B$4:$F$71,2,0)+VLOOKUP(B34,'8月'!$B$4:$F$71,2,0)+VLOOKUP(B34,'9月'!$B$4:$F$71,2,0)</f>
        <v>7</v>
      </c>
      <c r="D34" s="5">
        <f>VLOOKUP(B34,'7月'!$B$4:$F$71,3,0)+VLOOKUP(B34,'8月'!$B$4:$F$71,3,0)+VLOOKUP(B34,'9月'!$B$4:$F$71,3,0)</f>
        <v>4</v>
      </c>
      <c r="E34" s="5">
        <f>VLOOKUP(B34,'7月'!$B$4:$F$71,4,0)+VLOOKUP(B34,'8月'!$B$4:$F$71,4,0)+VLOOKUP(B34,'9月'!$B$4:$F$71,4,0)</f>
        <v>3</v>
      </c>
      <c r="F34" s="5">
        <f>VLOOKUP(B34,'7月'!$B$4:$F$71,5,0)+VLOOKUP(B34,'8月'!$B$4:$F$71,5,0)+VLOOKUP(B34,'9月'!$B$4:$F$71,5,0)</f>
        <v>0</v>
      </c>
      <c r="G34" s="6">
        <f>VLOOKUP(B34,'9月'!$B$4:$G$71,6,0)</f>
        <v>36</v>
      </c>
      <c r="H34" s="7">
        <f t="shared" si="0"/>
        <v>0.19444444444444445</v>
      </c>
    </row>
    <row r="35" spans="1:8" ht="24.95" customHeight="1">
      <c r="A35" s="3">
        <v>32</v>
      </c>
      <c r="B35" s="4" t="s">
        <v>45</v>
      </c>
      <c r="C35" s="5">
        <f>VLOOKUP(B35,'7月'!$B$4:$F$71,2,0)+VLOOKUP(B35,'8月'!$B$4:$F$71,2,0)+VLOOKUP(B35,'9月'!$B$4:$F$71,2,0)</f>
        <v>7</v>
      </c>
      <c r="D35" s="5">
        <f>VLOOKUP(B35,'7月'!$B$4:$F$71,3,0)+VLOOKUP(B35,'8月'!$B$4:$F$71,3,0)+VLOOKUP(B35,'9月'!$B$4:$F$71,3,0)</f>
        <v>7</v>
      </c>
      <c r="E35" s="5">
        <f>VLOOKUP(B35,'7月'!$B$4:$F$71,4,0)+VLOOKUP(B35,'8月'!$B$4:$F$71,4,0)+VLOOKUP(B35,'9月'!$B$4:$F$71,4,0)</f>
        <v>0</v>
      </c>
      <c r="F35" s="5">
        <f>VLOOKUP(B35,'7月'!$B$4:$F$71,5,0)+VLOOKUP(B35,'8月'!$B$4:$F$71,5,0)+VLOOKUP(B35,'9月'!$B$4:$F$71,5,0)</f>
        <v>0</v>
      </c>
      <c r="G35" s="6">
        <f>VLOOKUP(B35,'9月'!$B$4:$G$71,6,0)</f>
        <v>40</v>
      </c>
      <c r="H35" s="7">
        <f t="shared" si="0"/>
        <v>0.17499999999999999</v>
      </c>
    </row>
    <row r="36" spans="1:8" ht="24.95" customHeight="1">
      <c r="A36" s="3">
        <v>33</v>
      </c>
      <c r="B36" s="4" t="s">
        <v>108</v>
      </c>
      <c r="C36" s="5">
        <f>VLOOKUP(B36,'7月'!$B$4:$F$71,2,0)+VLOOKUP(B36,'8月'!$B$4:$F$71,2,0)+VLOOKUP(B36,'9月'!$B$4:$F$71,2,0)</f>
        <v>7</v>
      </c>
      <c r="D36" s="5">
        <f>VLOOKUP(B36,'7月'!$B$4:$F$71,3,0)+VLOOKUP(B36,'8月'!$B$4:$F$71,3,0)+VLOOKUP(B36,'9月'!$B$4:$F$71,3,0)</f>
        <v>5</v>
      </c>
      <c r="E36" s="5">
        <f>VLOOKUP(B36,'7月'!$B$4:$F$71,4,0)+VLOOKUP(B36,'8月'!$B$4:$F$71,4,0)+VLOOKUP(B36,'9月'!$B$4:$F$71,4,0)</f>
        <v>2</v>
      </c>
      <c r="F36" s="5">
        <f>VLOOKUP(B36,'7月'!$B$4:$F$71,5,0)+VLOOKUP(B36,'8月'!$B$4:$F$71,5,0)+VLOOKUP(B36,'9月'!$B$4:$F$71,5,0)</f>
        <v>0</v>
      </c>
      <c r="G36" s="6">
        <f>VLOOKUP(B36,'9月'!$B$4:$G$71,6,0)</f>
        <v>38</v>
      </c>
      <c r="H36" s="7">
        <f t="shared" ref="H36:H67" si="1">C36/G36</f>
        <v>0.18421052631578946</v>
      </c>
    </row>
    <row r="37" spans="1:8" ht="24.95" customHeight="1">
      <c r="A37" s="3">
        <v>34</v>
      </c>
      <c r="B37" s="4" t="s">
        <v>112</v>
      </c>
      <c r="C37" s="5">
        <f>VLOOKUP(B37,'7月'!$B$4:$F$71,2,0)+VLOOKUP(B37,'8月'!$B$4:$F$71,2,0)+VLOOKUP(B37,'9月'!$B$4:$F$71,2,0)</f>
        <v>7</v>
      </c>
      <c r="D37" s="5">
        <f>VLOOKUP(B37,'7月'!$B$4:$F$71,3,0)+VLOOKUP(B37,'8月'!$B$4:$F$71,3,0)+VLOOKUP(B37,'9月'!$B$4:$F$71,3,0)</f>
        <v>3</v>
      </c>
      <c r="E37" s="5">
        <f>VLOOKUP(B37,'7月'!$B$4:$F$71,4,0)+VLOOKUP(B37,'8月'!$B$4:$F$71,4,0)+VLOOKUP(B37,'9月'!$B$4:$F$71,4,0)</f>
        <v>4</v>
      </c>
      <c r="F37" s="5">
        <f>VLOOKUP(B37,'7月'!$B$4:$F$71,5,0)+VLOOKUP(B37,'8月'!$B$4:$F$71,5,0)+VLOOKUP(B37,'9月'!$B$4:$F$71,5,0)</f>
        <v>0</v>
      </c>
      <c r="G37" s="6">
        <f>VLOOKUP(B37,'9月'!$B$4:$G$71,6,0)</f>
        <v>74</v>
      </c>
      <c r="H37" s="7">
        <f t="shared" si="1"/>
        <v>9.45945945945946E-2</v>
      </c>
    </row>
    <row r="38" spans="1:8" ht="24.95" customHeight="1">
      <c r="A38" s="3">
        <v>35</v>
      </c>
      <c r="B38" s="4" t="s">
        <v>113</v>
      </c>
      <c r="C38" s="5">
        <f>VLOOKUP(B38,'7月'!$B$4:$F$71,2,0)+VLOOKUP(B38,'8月'!$B$4:$F$71,2,0)+VLOOKUP(B38,'9月'!$B$4:$F$71,2,0)</f>
        <v>6</v>
      </c>
      <c r="D38" s="5">
        <f>VLOOKUP(B38,'7月'!$B$4:$F$71,3,0)+VLOOKUP(B38,'8月'!$B$4:$F$71,3,0)+VLOOKUP(B38,'9月'!$B$4:$F$71,3,0)</f>
        <v>4</v>
      </c>
      <c r="E38" s="5">
        <f>VLOOKUP(B38,'7月'!$B$4:$F$71,4,0)+VLOOKUP(B38,'8月'!$B$4:$F$71,4,0)+VLOOKUP(B38,'9月'!$B$4:$F$71,4,0)</f>
        <v>2</v>
      </c>
      <c r="F38" s="5">
        <f>VLOOKUP(B38,'7月'!$B$4:$F$71,5,0)+VLOOKUP(B38,'8月'!$B$4:$F$71,5,0)+VLOOKUP(B38,'9月'!$B$4:$F$71,5,0)</f>
        <v>0</v>
      </c>
      <c r="G38" s="6">
        <f>VLOOKUP(B38,'9月'!$B$4:$G$71,6,0)</f>
        <v>144</v>
      </c>
      <c r="H38" s="7">
        <f t="shared" si="1"/>
        <v>4.1666666666666664E-2</v>
      </c>
    </row>
    <row r="39" spans="1:8" ht="24.95" customHeight="1">
      <c r="A39" s="3">
        <v>36</v>
      </c>
      <c r="B39" s="4" t="s">
        <v>82</v>
      </c>
      <c r="C39" s="5">
        <f>VLOOKUP(B39,'7月'!$B$4:$F$71,2,0)+VLOOKUP(B39,'8月'!$B$4:$F$71,2,0)+VLOOKUP(B39,'9月'!$B$4:$F$71,2,0)</f>
        <v>5</v>
      </c>
      <c r="D39" s="5">
        <f>VLOOKUP(B39,'7月'!$B$4:$F$71,3,0)+VLOOKUP(B39,'8月'!$B$4:$F$71,3,0)+VLOOKUP(B39,'9月'!$B$4:$F$71,3,0)</f>
        <v>4</v>
      </c>
      <c r="E39" s="5">
        <f>VLOOKUP(B39,'7月'!$B$4:$F$71,4,0)+VLOOKUP(B39,'8月'!$B$4:$F$71,4,0)+VLOOKUP(B39,'9月'!$B$4:$F$71,4,0)</f>
        <v>1</v>
      </c>
      <c r="F39" s="5">
        <f>VLOOKUP(B39,'7月'!$B$4:$F$71,5,0)+VLOOKUP(B39,'8月'!$B$4:$F$71,5,0)+VLOOKUP(B39,'9月'!$B$4:$F$71,5,0)</f>
        <v>0</v>
      </c>
      <c r="G39" s="6">
        <f>VLOOKUP(B39,'9月'!$B$4:$G$71,6,0)</f>
        <v>57</v>
      </c>
      <c r="H39" s="7">
        <f t="shared" si="1"/>
        <v>8.771929824561403E-2</v>
      </c>
    </row>
    <row r="40" spans="1:8" ht="24.95" customHeight="1">
      <c r="A40" s="3">
        <v>37</v>
      </c>
      <c r="B40" s="4" t="s">
        <v>30</v>
      </c>
      <c r="C40" s="5">
        <f>VLOOKUP(B40,'7月'!$B$4:$F$71,2,0)+VLOOKUP(B40,'8月'!$B$4:$F$71,2,0)+VLOOKUP(B40,'9月'!$B$4:$F$71,2,0)</f>
        <v>5</v>
      </c>
      <c r="D40" s="5">
        <f>VLOOKUP(B40,'7月'!$B$4:$F$71,3,0)+VLOOKUP(B40,'8月'!$B$4:$F$71,3,0)+VLOOKUP(B40,'9月'!$B$4:$F$71,3,0)</f>
        <v>0</v>
      </c>
      <c r="E40" s="5">
        <f>VLOOKUP(B40,'7月'!$B$4:$F$71,4,0)+VLOOKUP(B40,'8月'!$B$4:$F$71,4,0)+VLOOKUP(B40,'9月'!$B$4:$F$71,4,0)</f>
        <v>5</v>
      </c>
      <c r="F40" s="5">
        <f>VLOOKUP(B40,'7月'!$B$4:$F$71,5,0)+VLOOKUP(B40,'8月'!$B$4:$F$71,5,0)+VLOOKUP(B40,'9月'!$B$4:$F$71,5,0)</f>
        <v>0</v>
      </c>
      <c r="G40" s="6">
        <f>VLOOKUP(B40,'9月'!$B$4:$G$71,6,0)</f>
        <v>215</v>
      </c>
      <c r="H40" s="7">
        <f t="shared" si="1"/>
        <v>2.3255813953488372E-2</v>
      </c>
    </row>
    <row r="41" spans="1:8" ht="24.95" customHeight="1">
      <c r="A41" s="3">
        <v>38</v>
      </c>
      <c r="B41" s="4" t="s">
        <v>41</v>
      </c>
      <c r="C41" s="5">
        <f>VLOOKUP(B41,'7月'!$B$4:$F$71,2,0)+VLOOKUP(B41,'8月'!$B$4:$F$71,2,0)+VLOOKUP(B41,'9月'!$B$4:$F$71,2,0)</f>
        <v>5</v>
      </c>
      <c r="D41" s="5">
        <f>VLOOKUP(B41,'7月'!$B$4:$F$71,3,0)+VLOOKUP(B41,'8月'!$B$4:$F$71,3,0)+VLOOKUP(B41,'9月'!$B$4:$F$71,3,0)</f>
        <v>5</v>
      </c>
      <c r="E41" s="5">
        <f>VLOOKUP(B41,'7月'!$B$4:$F$71,4,0)+VLOOKUP(B41,'8月'!$B$4:$F$71,4,0)+VLOOKUP(B41,'9月'!$B$4:$F$71,4,0)</f>
        <v>0</v>
      </c>
      <c r="F41" s="5">
        <f>VLOOKUP(B41,'7月'!$B$4:$F$71,5,0)+VLOOKUP(B41,'8月'!$B$4:$F$71,5,0)+VLOOKUP(B41,'9月'!$B$4:$F$71,5,0)</f>
        <v>0</v>
      </c>
      <c r="G41" s="6">
        <f>VLOOKUP(B41,'9月'!$B$4:$G$71,6,0)</f>
        <v>117</v>
      </c>
      <c r="H41" s="7">
        <f t="shared" si="1"/>
        <v>4.2735042735042736E-2</v>
      </c>
    </row>
    <row r="42" spans="1:8" ht="24.95" customHeight="1">
      <c r="A42" s="3">
        <v>39</v>
      </c>
      <c r="B42" s="4" t="s">
        <v>15</v>
      </c>
      <c r="C42" s="5">
        <f>VLOOKUP(B42,'7月'!$B$4:$F$71,2,0)+VLOOKUP(B42,'8月'!$B$4:$F$71,2,0)+VLOOKUP(B42,'9月'!$B$4:$F$71,2,0)</f>
        <v>5</v>
      </c>
      <c r="D42" s="5">
        <f>VLOOKUP(B42,'7月'!$B$4:$F$71,3,0)+VLOOKUP(B42,'8月'!$B$4:$F$71,3,0)+VLOOKUP(B42,'9月'!$B$4:$F$71,3,0)</f>
        <v>2</v>
      </c>
      <c r="E42" s="5">
        <f>VLOOKUP(B42,'7月'!$B$4:$F$71,4,0)+VLOOKUP(B42,'8月'!$B$4:$F$71,4,0)+VLOOKUP(B42,'9月'!$B$4:$F$71,4,0)</f>
        <v>3</v>
      </c>
      <c r="F42" s="5">
        <f>VLOOKUP(B42,'7月'!$B$4:$F$71,5,0)+VLOOKUP(B42,'8月'!$B$4:$F$71,5,0)+VLOOKUP(B42,'9月'!$B$4:$F$71,5,0)</f>
        <v>0</v>
      </c>
      <c r="G42" s="6">
        <f>VLOOKUP(B42,'9月'!$B$4:$G$71,6,0)</f>
        <v>36</v>
      </c>
      <c r="H42" s="7">
        <f t="shared" si="1"/>
        <v>0.1388888888888889</v>
      </c>
    </row>
    <row r="43" spans="1:8" ht="24.95" customHeight="1">
      <c r="A43" s="3">
        <v>40</v>
      </c>
      <c r="B43" s="9" t="s">
        <v>40</v>
      </c>
      <c r="C43" s="5">
        <f>VLOOKUP(B43,'7月'!$B$4:$F$71,2,0)+VLOOKUP(B43,'8月'!$B$4:$F$71,2,0)+VLOOKUP(B43,'9月'!$B$4:$F$71,2,0)</f>
        <v>4</v>
      </c>
      <c r="D43" s="5">
        <f>VLOOKUP(B43,'7月'!$B$4:$F$71,3,0)+VLOOKUP(B43,'8月'!$B$4:$F$71,3,0)+VLOOKUP(B43,'9月'!$B$4:$F$71,3,0)</f>
        <v>4</v>
      </c>
      <c r="E43" s="5">
        <f>VLOOKUP(B43,'7月'!$B$4:$F$71,4,0)+VLOOKUP(B43,'8月'!$B$4:$F$71,4,0)+VLOOKUP(B43,'9月'!$B$4:$F$71,4,0)</f>
        <v>0</v>
      </c>
      <c r="F43" s="5">
        <f>VLOOKUP(B43,'7月'!$B$4:$F$71,5,0)+VLOOKUP(B43,'8月'!$B$4:$F$71,5,0)+VLOOKUP(B43,'9月'!$B$4:$F$71,5,0)</f>
        <v>0</v>
      </c>
      <c r="G43" s="6">
        <f>VLOOKUP(B43,'9月'!$B$4:$G$71,6,0)</f>
        <v>125</v>
      </c>
      <c r="H43" s="7">
        <f t="shared" si="1"/>
        <v>3.2000000000000001E-2</v>
      </c>
    </row>
    <row r="44" spans="1:8" ht="24.95" customHeight="1">
      <c r="A44" s="3">
        <v>41</v>
      </c>
      <c r="B44" s="4" t="s">
        <v>76</v>
      </c>
      <c r="C44" s="5">
        <f>VLOOKUP(B44,'7月'!$B$4:$F$71,2,0)+VLOOKUP(B44,'8月'!$B$4:$F$71,2,0)+VLOOKUP(B44,'9月'!$B$4:$F$71,2,0)</f>
        <v>4</v>
      </c>
      <c r="D44" s="5">
        <f>VLOOKUP(B44,'7月'!$B$4:$F$71,3,0)+VLOOKUP(B44,'8月'!$B$4:$F$71,3,0)+VLOOKUP(B44,'9月'!$B$4:$F$71,3,0)</f>
        <v>2</v>
      </c>
      <c r="E44" s="5">
        <f>VLOOKUP(B44,'7月'!$B$4:$F$71,4,0)+VLOOKUP(B44,'8月'!$B$4:$F$71,4,0)+VLOOKUP(B44,'9月'!$B$4:$F$71,4,0)</f>
        <v>1</v>
      </c>
      <c r="F44" s="5">
        <f>VLOOKUP(B44,'7月'!$B$4:$F$71,5,0)+VLOOKUP(B44,'8月'!$B$4:$F$71,5,0)+VLOOKUP(B44,'9月'!$B$4:$F$71,5,0)</f>
        <v>1</v>
      </c>
      <c r="G44" s="6">
        <f>VLOOKUP(B44,'9月'!$B$4:$G$71,6,0)</f>
        <v>82</v>
      </c>
      <c r="H44" s="7">
        <f t="shared" si="1"/>
        <v>4.878048780487805E-2</v>
      </c>
    </row>
    <row r="45" spans="1:8" ht="24.95" customHeight="1">
      <c r="A45" s="3">
        <v>42</v>
      </c>
      <c r="B45" s="4" t="s">
        <v>89</v>
      </c>
      <c r="C45" s="5">
        <f>VLOOKUP(B45,'7月'!$B$4:$F$71,2,0)+VLOOKUP(B45,'8月'!$B$4:$F$71,2,0)+VLOOKUP(B45,'9月'!$B$4:$F$71,2,0)</f>
        <v>3</v>
      </c>
      <c r="D45" s="5">
        <f>VLOOKUP(B45,'7月'!$B$4:$F$71,3,0)+VLOOKUP(B45,'8月'!$B$4:$F$71,3,0)+VLOOKUP(B45,'9月'!$B$4:$F$71,3,0)</f>
        <v>3</v>
      </c>
      <c r="E45" s="5">
        <f>VLOOKUP(B45,'7月'!$B$4:$F$71,4,0)+VLOOKUP(B45,'8月'!$B$4:$F$71,4,0)+VLOOKUP(B45,'9月'!$B$4:$F$71,4,0)</f>
        <v>0</v>
      </c>
      <c r="F45" s="5">
        <f>VLOOKUP(B45,'7月'!$B$4:$F$71,5,0)+VLOOKUP(B45,'8月'!$B$4:$F$71,5,0)+VLOOKUP(B45,'9月'!$B$4:$F$71,5,0)</f>
        <v>0</v>
      </c>
      <c r="G45" s="6">
        <f>VLOOKUP(B45,'9月'!$B$4:$G$71,6,0)</f>
        <v>43</v>
      </c>
      <c r="H45" s="7">
        <f t="shared" si="1"/>
        <v>6.9767441860465115E-2</v>
      </c>
    </row>
    <row r="46" spans="1:8" ht="24.95" customHeight="1">
      <c r="A46" s="3">
        <v>43</v>
      </c>
      <c r="B46" s="10" t="s">
        <v>70</v>
      </c>
      <c r="C46" s="5">
        <f>VLOOKUP(B46,'7月'!$B$4:$F$71,2,0)+VLOOKUP(B46,'8月'!$B$4:$F$71,2,0)+VLOOKUP(B46,'9月'!$B$4:$F$71,2,0)</f>
        <v>3</v>
      </c>
      <c r="D46" s="5">
        <f>VLOOKUP(B46,'7月'!$B$4:$F$71,3,0)+VLOOKUP(B46,'8月'!$B$4:$F$71,3,0)+VLOOKUP(B46,'9月'!$B$4:$F$71,3,0)</f>
        <v>3</v>
      </c>
      <c r="E46" s="5">
        <f>VLOOKUP(B46,'7月'!$B$4:$F$71,4,0)+VLOOKUP(B46,'8月'!$B$4:$F$71,4,0)+VLOOKUP(B46,'9月'!$B$4:$F$71,4,0)</f>
        <v>0</v>
      </c>
      <c r="F46" s="5">
        <f>VLOOKUP(B46,'7月'!$B$4:$F$71,5,0)+VLOOKUP(B46,'8月'!$B$4:$F$71,5,0)+VLOOKUP(B46,'9月'!$B$4:$F$71,5,0)</f>
        <v>0</v>
      </c>
      <c r="G46" s="6">
        <f>VLOOKUP(B46,'9月'!$B$4:$G$71,6,0)</f>
        <v>20</v>
      </c>
      <c r="H46" s="7">
        <f t="shared" si="1"/>
        <v>0.15</v>
      </c>
    </row>
    <row r="47" spans="1:8" ht="24.95" customHeight="1">
      <c r="A47" s="3">
        <v>44</v>
      </c>
      <c r="B47" s="4" t="s">
        <v>32</v>
      </c>
      <c r="C47" s="5">
        <f>VLOOKUP(B47,'7月'!$B$4:$F$71,2,0)+VLOOKUP(B47,'8月'!$B$4:$F$71,2,0)+VLOOKUP(B47,'9月'!$B$4:$F$71,2,0)</f>
        <v>3</v>
      </c>
      <c r="D47" s="5">
        <f>VLOOKUP(B47,'7月'!$B$4:$F$71,3,0)+VLOOKUP(B47,'8月'!$B$4:$F$71,3,0)+VLOOKUP(B47,'9月'!$B$4:$F$71,3,0)</f>
        <v>3</v>
      </c>
      <c r="E47" s="5">
        <f>VLOOKUP(B47,'7月'!$B$4:$F$71,4,0)+VLOOKUP(B47,'8月'!$B$4:$F$71,4,0)+VLOOKUP(B47,'9月'!$B$4:$F$71,4,0)</f>
        <v>0</v>
      </c>
      <c r="F47" s="5">
        <f>VLOOKUP(B47,'7月'!$B$4:$F$71,5,0)+VLOOKUP(B47,'8月'!$B$4:$F$71,5,0)+VLOOKUP(B47,'9月'!$B$4:$F$71,5,0)</f>
        <v>0</v>
      </c>
      <c r="G47" s="6">
        <f>VLOOKUP(B47,'9月'!$B$4:$G$71,6,0)</f>
        <v>50</v>
      </c>
      <c r="H47" s="7">
        <f t="shared" si="1"/>
        <v>0.06</v>
      </c>
    </row>
    <row r="48" spans="1:8" ht="24.95" customHeight="1">
      <c r="A48" s="3">
        <v>45</v>
      </c>
      <c r="B48" s="4" t="s">
        <v>69</v>
      </c>
      <c r="C48" s="5">
        <f>VLOOKUP(B48,'7月'!$B$4:$F$71,2,0)+VLOOKUP(B48,'8月'!$B$4:$F$71,2,0)+VLOOKUP(B48,'9月'!$B$4:$F$71,2,0)</f>
        <v>3</v>
      </c>
      <c r="D48" s="5">
        <f>VLOOKUP(B48,'7月'!$B$4:$F$71,3,0)+VLOOKUP(B48,'8月'!$B$4:$F$71,3,0)+VLOOKUP(B48,'9月'!$B$4:$F$71,3,0)</f>
        <v>1</v>
      </c>
      <c r="E48" s="5">
        <f>VLOOKUP(B48,'7月'!$B$4:$F$71,4,0)+VLOOKUP(B48,'8月'!$B$4:$F$71,4,0)+VLOOKUP(B48,'9月'!$B$4:$F$71,4,0)</f>
        <v>2</v>
      </c>
      <c r="F48" s="5">
        <f>VLOOKUP(B48,'7月'!$B$4:$F$71,5,0)+VLOOKUP(B48,'8月'!$B$4:$F$71,5,0)+VLOOKUP(B48,'9月'!$B$4:$F$71,5,0)</f>
        <v>0</v>
      </c>
      <c r="G48" s="6">
        <f>VLOOKUP(B48,'9月'!$B$4:$G$71,6,0)</f>
        <v>67</v>
      </c>
      <c r="H48" s="7">
        <f t="shared" si="1"/>
        <v>4.4776119402985072E-2</v>
      </c>
    </row>
    <row r="49" spans="1:8" ht="24.95" customHeight="1">
      <c r="A49" s="3">
        <v>46</v>
      </c>
      <c r="B49" s="4" t="s">
        <v>94</v>
      </c>
      <c r="C49" s="5">
        <f>VLOOKUP(B49,'7月'!$B$4:$F$71,2,0)+VLOOKUP(B49,'8月'!$B$4:$F$71,2,0)+VLOOKUP(B49,'9月'!$B$4:$F$71,2,0)</f>
        <v>3</v>
      </c>
      <c r="D49" s="5">
        <f>VLOOKUP(B49,'7月'!$B$4:$F$71,3,0)+VLOOKUP(B49,'8月'!$B$4:$F$71,3,0)+VLOOKUP(B49,'9月'!$B$4:$F$71,3,0)</f>
        <v>3</v>
      </c>
      <c r="E49" s="5">
        <f>VLOOKUP(B49,'7月'!$B$4:$F$71,4,0)+VLOOKUP(B49,'8月'!$B$4:$F$71,4,0)+VLOOKUP(B49,'9月'!$B$4:$F$71,4,0)</f>
        <v>0</v>
      </c>
      <c r="F49" s="5">
        <f>VLOOKUP(B49,'7月'!$B$4:$F$71,5,0)+VLOOKUP(B49,'8月'!$B$4:$F$71,5,0)+VLOOKUP(B49,'9月'!$B$4:$F$71,5,0)</f>
        <v>0</v>
      </c>
      <c r="G49" s="6">
        <f>VLOOKUP(B49,'9月'!$B$4:$G$71,6,0)</f>
        <v>132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116</v>
      </c>
      <c r="C50" s="5">
        <f>VLOOKUP(B50,'7月'!$B$4:$F$71,2,0)+VLOOKUP(B50,'8月'!$B$4:$F$71,2,0)+VLOOKUP(B50,'9月'!$B$4:$F$71,2,0)</f>
        <v>3</v>
      </c>
      <c r="D50" s="5">
        <f>VLOOKUP(B50,'7月'!$B$4:$F$71,3,0)+VLOOKUP(B50,'8月'!$B$4:$F$71,3,0)+VLOOKUP(B50,'9月'!$B$4:$F$71,3,0)</f>
        <v>1</v>
      </c>
      <c r="E50" s="5">
        <f>VLOOKUP(B50,'7月'!$B$4:$F$71,4,0)+VLOOKUP(B50,'8月'!$B$4:$F$71,4,0)+VLOOKUP(B50,'9月'!$B$4:$F$71,4,0)</f>
        <v>2</v>
      </c>
      <c r="F50" s="5">
        <f>VLOOKUP(B50,'7月'!$B$4:$F$71,5,0)+VLOOKUP(B50,'8月'!$B$4:$F$71,5,0)+VLOOKUP(B50,'9月'!$B$4:$F$71,5,0)</f>
        <v>0</v>
      </c>
      <c r="G50" s="6">
        <f>VLOOKUP(B50,'9月'!$B$4:$G$71,6,0)</f>
        <v>58</v>
      </c>
      <c r="H50" s="7">
        <f t="shared" si="1"/>
        <v>5.1724137931034482E-2</v>
      </c>
    </row>
    <row r="51" spans="1:8" ht="24.95" customHeight="1">
      <c r="A51" s="3">
        <v>48</v>
      </c>
      <c r="B51" s="4" t="s">
        <v>27</v>
      </c>
      <c r="C51" s="5">
        <f>VLOOKUP(B51,'7月'!$B$4:$F$71,2,0)+VLOOKUP(B51,'8月'!$B$4:$F$71,2,0)+VLOOKUP(B51,'9月'!$B$4:$F$71,2,0)</f>
        <v>2</v>
      </c>
      <c r="D51" s="5">
        <f>VLOOKUP(B51,'7月'!$B$4:$F$71,3,0)+VLOOKUP(B51,'8月'!$B$4:$F$71,3,0)+VLOOKUP(B51,'9月'!$B$4:$F$71,3,0)</f>
        <v>1</v>
      </c>
      <c r="E51" s="5">
        <f>VLOOKUP(B51,'7月'!$B$4:$F$71,4,0)+VLOOKUP(B51,'8月'!$B$4:$F$71,4,0)+VLOOKUP(B51,'9月'!$B$4:$F$71,4,0)</f>
        <v>1</v>
      </c>
      <c r="F51" s="5">
        <f>VLOOKUP(B51,'7月'!$B$4:$F$71,5,0)+VLOOKUP(B51,'8月'!$B$4:$F$71,5,0)+VLOOKUP(B51,'9月'!$B$4:$F$71,5,0)</f>
        <v>0</v>
      </c>
      <c r="G51" s="6">
        <f>VLOOKUP(B51,'9月'!$B$4:$G$71,6,0)</f>
        <v>145</v>
      </c>
      <c r="H51" s="7">
        <f t="shared" si="1"/>
        <v>1.3793103448275862E-2</v>
      </c>
    </row>
    <row r="52" spans="1:8" ht="24.95" customHeight="1">
      <c r="A52" s="3">
        <v>49</v>
      </c>
      <c r="B52" s="4" t="s">
        <v>65</v>
      </c>
      <c r="C52" s="5">
        <f>VLOOKUP(B52,'7月'!$B$4:$F$71,2,0)+VLOOKUP(B52,'8月'!$B$4:$F$71,2,0)+VLOOKUP(B52,'9月'!$B$4:$F$71,2,0)</f>
        <v>2</v>
      </c>
      <c r="D52" s="5">
        <f>VLOOKUP(B52,'7月'!$B$4:$F$71,3,0)+VLOOKUP(B52,'8月'!$B$4:$F$71,3,0)+VLOOKUP(B52,'9月'!$B$4:$F$71,3,0)</f>
        <v>0</v>
      </c>
      <c r="E52" s="5">
        <f>VLOOKUP(B52,'7月'!$B$4:$F$71,4,0)+VLOOKUP(B52,'8月'!$B$4:$F$71,4,0)+VLOOKUP(B52,'9月'!$B$4:$F$71,4,0)</f>
        <v>2</v>
      </c>
      <c r="F52" s="5">
        <f>VLOOKUP(B52,'7月'!$B$4:$F$71,5,0)+VLOOKUP(B52,'8月'!$B$4:$F$71,5,0)+VLOOKUP(B52,'9月'!$B$4:$F$71,5,0)</f>
        <v>0</v>
      </c>
      <c r="G52" s="6">
        <f>VLOOKUP(B52,'9月'!$B$4:$G$71,6,0)</f>
        <v>29</v>
      </c>
      <c r="H52" s="7">
        <f t="shared" si="1"/>
        <v>6.8965517241379309E-2</v>
      </c>
    </row>
    <row r="53" spans="1:8" ht="24.95" customHeight="1">
      <c r="A53" s="3">
        <v>50</v>
      </c>
      <c r="B53" s="4" t="s">
        <v>95</v>
      </c>
      <c r="C53" s="5">
        <f>VLOOKUP(B53,'7月'!$B$4:$F$71,2,0)+VLOOKUP(B53,'8月'!$B$4:$F$71,2,0)+VLOOKUP(B53,'9月'!$B$4:$F$71,2,0)</f>
        <v>2</v>
      </c>
      <c r="D53" s="5">
        <f>VLOOKUP(B53,'7月'!$B$4:$F$71,3,0)+VLOOKUP(B53,'8月'!$B$4:$F$71,3,0)+VLOOKUP(B53,'9月'!$B$4:$F$71,3,0)</f>
        <v>2</v>
      </c>
      <c r="E53" s="5">
        <f>VLOOKUP(B53,'7月'!$B$4:$F$71,4,0)+VLOOKUP(B53,'8月'!$B$4:$F$71,4,0)+VLOOKUP(B53,'9月'!$B$4:$F$71,4,0)</f>
        <v>0</v>
      </c>
      <c r="F53" s="5">
        <f>VLOOKUP(B53,'7月'!$B$4:$F$71,5,0)+VLOOKUP(B53,'8月'!$B$4:$F$71,5,0)+VLOOKUP(B53,'9月'!$B$4:$F$71,5,0)</f>
        <v>0</v>
      </c>
      <c r="G53" s="6">
        <f>VLOOKUP(B53,'9月'!$B$4:$G$71,6,0)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4" t="s">
        <v>129</v>
      </c>
      <c r="C54" s="5">
        <f>VLOOKUP(B54,'7月'!$B$4:$F$71,2,0)+VLOOKUP(B54,'8月'!$B$4:$F$71,2,0)+VLOOKUP(B54,'9月'!$B$4:$F$71,2,0)</f>
        <v>2</v>
      </c>
      <c r="D54" s="5">
        <f>VLOOKUP(B54,'7月'!$B$4:$F$71,3,0)+VLOOKUP(B54,'8月'!$B$4:$F$71,3,0)+VLOOKUP(B54,'9月'!$B$4:$F$71,3,0)</f>
        <v>2</v>
      </c>
      <c r="E54" s="5">
        <f>VLOOKUP(B54,'7月'!$B$4:$F$71,4,0)+VLOOKUP(B54,'8月'!$B$4:$F$71,4,0)+VLOOKUP(B54,'9月'!$B$4:$F$71,4,0)</f>
        <v>0</v>
      </c>
      <c r="F54" s="5">
        <f>VLOOKUP(B54,'7月'!$B$4:$F$71,5,0)+VLOOKUP(B54,'8月'!$B$4:$F$71,5,0)+VLOOKUP(B54,'9月'!$B$4:$F$71,5,0)</f>
        <v>0</v>
      </c>
      <c r="G54" s="6">
        <f>VLOOKUP(B54,'9月'!$B$4:$G$71,6,0)</f>
        <v>43</v>
      </c>
      <c r="H54" s="7">
        <f t="shared" si="1"/>
        <v>4.6511627906976744E-2</v>
      </c>
    </row>
    <row r="55" spans="1:8" ht="24.95" customHeight="1">
      <c r="A55" s="3">
        <v>52</v>
      </c>
      <c r="B55" s="4" t="s">
        <v>90</v>
      </c>
      <c r="C55" s="5">
        <f>VLOOKUP(B55,'7月'!$B$4:$F$71,2,0)+VLOOKUP(B55,'8月'!$B$4:$F$71,2,0)+VLOOKUP(B55,'9月'!$B$4:$F$71,2,0)</f>
        <v>1</v>
      </c>
      <c r="D55" s="5">
        <f>VLOOKUP(B55,'7月'!$B$4:$F$71,3,0)+VLOOKUP(B55,'8月'!$B$4:$F$71,3,0)+VLOOKUP(B55,'9月'!$B$4:$F$71,3,0)</f>
        <v>0</v>
      </c>
      <c r="E55" s="5">
        <f>VLOOKUP(B55,'7月'!$B$4:$F$71,4,0)+VLOOKUP(B55,'8月'!$B$4:$F$71,4,0)+VLOOKUP(B55,'9月'!$B$4:$F$71,4,0)</f>
        <v>1</v>
      </c>
      <c r="F55" s="5">
        <f>VLOOKUP(B55,'7月'!$B$4:$F$71,5,0)+VLOOKUP(B55,'8月'!$B$4:$F$71,5,0)+VLOOKUP(B55,'9月'!$B$4:$F$71,5,0)</f>
        <v>0</v>
      </c>
      <c r="G55" s="6">
        <f>VLOOKUP(B55,'9月'!$B$4:$G$71,6,0)</f>
        <v>22</v>
      </c>
      <c r="H55" s="7">
        <f t="shared" si="1"/>
        <v>4.5454545454545456E-2</v>
      </c>
    </row>
    <row r="56" spans="1:8" ht="24.95" customHeight="1">
      <c r="A56" s="3">
        <v>53</v>
      </c>
      <c r="B56" s="4" t="s">
        <v>22</v>
      </c>
      <c r="C56" s="5">
        <f>VLOOKUP(B56,'7月'!$B$4:$F$71,2,0)+VLOOKUP(B56,'8月'!$B$4:$F$71,2,0)+VLOOKUP(B56,'9月'!$B$4:$F$71,2,0)</f>
        <v>1</v>
      </c>
      <c r="D56" s="5">
        <f>VLOOKUP(B56,'7月'!$B$4:$F$71,3,0)+VLOOKUP(B56,'8月'!$B$4:$F$71,3,0)+VLOOKUP(B56,'9月'!$B$4:$F$71,3,0)</f>
        <v>0</v>
      </c>
      <c r="E56" s="5">
        <f>VLOOKUP(B56,'7月'!$B$4:$F$71,4,0)+VLOOKUP(B56,'8月'!$B$4:$F$71,4,0)+VLOOKUP(B56,'9月'!$B$4:$F$71,4,0)</f>
        <v>1</v>
      </c>
      <c r="F56" s="5">
        <f>VLOOKUP(B56,'7月'!$B$4:$F$71,5,0)+VLOOKUP(B56,'8月'!$B$4:$F$71,5,0)+VLOOKUP(B56,'9月'!$B$4:$F$71,5,0)</f>
        <v>0</v>
      </c>
      <c r="G56" s="6">
        <f>VLOOKUP(B56,'9月'!$B$4:$G$71,6,0)</f>
        <v>71</v>
      </c>
      <c r="H56" s="7">
        <f t="shared" si="1"/>
        <v>1.4084507042253521E-2</v>
      </c>
    </row>
    <row r="57" spans="1:8" ht="24.95" customHeight="1">
      <c r="A57" s="3">
        <v>54</v>
      </c>
      <c r="B57" s="4" t="s">
        <v>61</v>
      </c>
      <c r="C57" s="5">
        <f>VLOOKUP(B57,'7月'!$B$4:$F$71,2,0)+VLOOKUP(B57,'8月'!$B$4:$F$71,2,0)+VLOOKUP(B57,'9月'!$B$4:$F$71,2,0)</f>
        <v>1</v>
      </c>
      <c r="D57" s="5">
        <f>VLOOKUP(B57,'7月'!$B$4:$F$71,3,0)+VLOOKUP(B57,'8月'!$B$4:$F$71,3,0)+VLOOKUP(B57,'9月'!$B$4:$F$71,3,0)</f>
        <v>1</v>
      </c>
      <c r="E57" s="5">
        <f>VLOOKUP(B57,'7月'!$B$4:$F$71,4,0)+VLOOKUP(B57,'8月'!$B$4:$F$71,4,0)+VLOOKUP(B57,'9月'!$B$4:$F$71,4,0)</f>
        <v>0</v>
      </c>
      <c r="F57" s="5">
        <f>VLOOKUP(B57,'7月'!$B$4:$F$71,5,0)+VLOOKUP(B57,'8月'!$B$4:$F$71,5,0)+VLOOKUP(B57,'9月'!$B$4:$F$71,5,0)</f>
        <v>0</v>
      </c>
      <c r="G57" s="6">
        <f>VLOOKUP(B57,'9月'!$B$4:$G$71,6,0)</f>
        <v>39</v>
      </c>
      <c r="H57" s="7">
        <f t="shared" si="1"/>
        <v>2.564102564102564E-2</v>
      </c>
    </row>
    <row r="58" spans="1:8" ht="24.95" customHeight="1">
      <c r="A58" s="3">
        <v>55</v>
      </c>
      <c r="B58" s="4" t="s">
        <v>141</v>
      </c>
      <c r="C58" s="5">
        <f>VLOOKUP(B58,'7月'!$B$4:$F$71,2,0)+VLOOKUP(B58,'8月'!$B$4:$F$71,2,0)+VLOOKUP(B58,'9月'!$B$4:$F$71,2,0)</f>
        <v>1</v>
      </c>
      <c r="D58" s="5">
        <f>VLOOKUP(B58,'7月'!$B$4:$F$71,3,0)+VLOOKUP(B58,'8月'!$B$4:$F$71,3,0)+VLOOKUP(B58,'9月'!$B$4:$F$71,3,0)</f>
        <v>0</v>
      </c>
      <c r="E58" s="5">
        <f>VLOOKUP(B58,'7月'!$B$4:$F$71,4,0)+VLOOKUP(B58,'8月'!$B$4:$F$71,4,0)+VLOOKUP(B58,'9月'!$B$4:$F$71,4,0)</f>
        <v>1</v>
      </c>
      <c r="F58" s="5">
        <f>VLOOKUP(B58,'7月'!$B$4:$F$71,5,0)+VLOOKUP(B58,'8月'!$B$4:$F$71,5,0)+VLOOKUP(B58,'9月'!$B$4:$F$71,5,0)</f>
        <v>0</v>
      </c>
      <c r="G58" s="6">
        <f>VLOOKUP(B58,'9月'!$B$4:$G$71,6,0)</f>
        <v>24</v>
      </c>
      <c r="H58" s="7">
        <f t="shared" si="1"/>
        <v>4.1666666666666664E-2</v>
      </c>
    </row>
    <row r="59" spans="1:8" ht="24.95" customHeight="1">
      <c r="A59" s="3">
        <v>56</v>
      </c>
      <c r="B59" s="4" t="s">
        <v>202</v>
      </c>
      <c r="C59" s="5">
        <f>VLOOKUP(B59,'7月'!$B$4:$F$71,2,0)+VLOOKUP(B59,'8月'!$B$4:$F$71,2,0)+VLOOKUP(B59,'9月'!$B$4:$F$71,2,0)</f>
        <v>1</v>
      </c>
      <c r="D59" s="5">
        <f>VLOOKUP(B59,'7月'!$B$4:$F$71,3,0)+VLOOKUP(B59,'8月'!$B$4:$F$71,3,0)+VLOOKUP(B59,'9月'!$B$4:$F$71,3,0)</f>
        <v>0</v>
      </c>
      <c r="E59" s="5">
        <f>VLOOKUP(B59,'7月'!$B$4:$F$71,4,0)+VLOOKUP(B59,'8月'!$B$4:$F$71,4,0)+VLOOKUP(B59,'9月'!$B$4:$F$71,4,0)</f>
        <v>1</v>
      </c>
      <c r="F59" s="5">
        <f>VLOOKUP(B59,'7月'!$B$4:$F$71,5,0)+VLOOKUP(B59,'8月'!$B$4:$F$71,5,0)+VLOOKUP(B59,'9月'!$B$4:$F$71,5,0)</f>
        <v>0</v>
      </c>
      <c r="G59" s="6">
        <f>VLOOKUP(B59,'9月'!$B$4:$G$71,6,0)</f>
        <v>54</v>
      </c>
      <c r="H59" s="7">
        <f t="shared" si="1"/>
        <v>1.8518518518518517E-2</v>
      </c>
    </row>
    <row r="60" spans="1:8" ht="24.95" customHeight="1">
      <c r="A60" s="3">
        <v>57</v>
      </c>
      <c r="B60" s="4" t="s">
        <v>146</v>
      </c>
      <c r="C60" s="5">
        <f>VLOOKUP(B60,'7月'!$B$4:$F$71,2,0)+VLOOKUP(B60,'8月'!$B$4:$F$71,2,0)+VLOOKUP(B60,'9月'!$B$4:$F$71,2,0)</f>
        <v>1</v>
      </c>
      <c r="D60" s="5">
        <f>VLOOKUP(B60,'7月'!$B$4:$F$71,3,0)+VLOOKUP(B60,'8月'!$B$4:$F$71,3,0)+VLOOKUP(B60,'9月'!$B$4:$F$71,3,0)</f>
        <v>1</v>
      </c>
      <c r="E60" s="5">
        <f>VLOOKUP(B60,'7月'!$B$4:$F$71,4,0)+VLOOKUP(B60,'8月'!$B$4:$F$71,4,0)+VLOOKUP(B60,'9月'!$B$4:$F$71,4,0)</f>
        <v>0</v>
      </c>
      <c r="F60" s="5">
        <f>VLOOKUP(B60,'7月'!$B$4:$F$71,5,0)+VLOOKUP(B60,'8月'!$B$4:$F$71,5,0)+VLOOKUP(B60,'9月'!$B$4:$F$71,5,0)</f>
        <v>0</v>
      </c>
      <c r="G60" s="6">
        <f>VLOOKUP(B60,'9月'!$B$4:$G$71,6,0)</f>
        <v>42</v>
      </c>
      <c r="H60" s="7">
        <f t="shared" si="1"/>
        <v>2.3809523809523808E-2</v>
      </c>
    </row>
    <row r="61" spans="1:8" ht="24.95" customHeight="1">
      <c r="A61" s="3">
        <v>58</v>
      </c>
      <c r="B61" s="4" t="s">
        <v>88</v>
      </c>
      <c r="C61" s="5">
        <f>VLOOKUP(B61,'7月'!$B$4:$F$71,2,0)+VLOOKUP(B61,'8月'!$B$4:$F$71,2,0)+VLOOKUP(B61,'9月'!$B$4:$F$71,2,0)</f>
        <v>0</v>
      </c>
      <c r="D61" s="5">
        <f>VLOOKUP(B61,'7月'!$B$4:$F$71,3,0)+VLOOKUP(B61,'8月'!$B$4:$F$71,3,0)+VLOOKUP(B61,'9月'!$B$4:$F$71,3,0)</f>
        <v>0</v>
      </c>
      <c r="E61" s="5">
        <f>VLOOKUP(B61,'7月'!$B$4:$F$71,4,0)+VLOOKUP(B61,'8月'!$B$4:$F$71,4,0)+VLOOKUP(B61,'9月'!$B$4:$F$71,4,0)</f>
        <v>0</v>
      </c>
      <c r="F61" s="5">
        <f>VLOOKUP(B61,'7月'!$B$4:$F$71,5,0)+VLOOKUP(B61,'8月'!$B$4:$F$71,5,0)+VLOOKUP(B61,'9月'!$B$4:$F$71,5,0)</f>
        <v>0</v>
      </c>
      <c r="G61" s="6">
        <f>VLOOKUP(B61,'9月'!$B$4:$G$71,6,0)</f>
        <v>48</v>
      </c>
      <c r="H61" s="7">
        <f t="shared" si="1"/>
        <v>0</v>
      </c>
    </row>
    <row r="62" spans="1:8" ht="24.95" customHeight="1">
      <c r="A62" s="3">
        <v>59</v>
      </c>
      <c r="B62" s="4" t="s">
        <v>98</v>
      </c>
      <c r="C62" s="5">
        <f>VLOOKUP(B62,'7月'!$B$4:$F$71,2,0)+VLOOKUP(B62,'8月'!$B$4:$F$71,2,0)+VLOOKUP(B62,'9月'!$B$4:$F$71,2,0)</f>
        <v>0</v>
      </c>
      <c r="D62" s="5">
        <f>VLOOKUP(B62,'7月'!$B$4:$F$71,3,0)+VLOOKUP(B62,'8月'!$B$4:$F$71,3,0)+VLOOKUP(B62,'9月'!$B$4:$F$71,3,0)</f>
        <v>0</v>
      </c>
      <c r="E62" s="5">
        <f>VLOOKUP(B62,'7月'!$B$4:$F$71,4,0)+VLOOKUP(B62,'8月'!$B$4:$F$71,4,0)+VLOOKUP(B62,'9月'!$B$4:$F$71,4,0)</f>
        <v>0</v>
      </c>
      <c r="F62" s="5">
        <f>VLOOKUP(B62,'7月'!$B$4:$F$71,5,0)+VLOOKUP(B62,'8月'!$B$4:$F$71,5,0)+VLOOKUP(B62,'9月'!$B$4:$F$71,5,0)</f>
        <v>0</v>
      </c>
      <c r="G62" s="6">
        <f>VLOOKUP(B62,'9月'!$B$4:$G$71,6,0)</f>
        <v>22</v>
      </c>
      <c r="H62" s="7">
        <f t="shared" si="1"/>
        <v>0</v>
      </c>
    </row>
    <row r="63" spans="1:8" ht="24.95" customHeight="1">
      <c r="A63" s="3">
        <v>60</v>
      </c>
      <c r="B63" s="18" t="s">
        <v>102</v>
      </c>
      <c r="C63" s="5">
        <f>VLOOKUP(B63,'7月'!$B$4:$F$71,2,0)+VLOOKUP(B63,'8月'!$B$4:$F$71,2,0)+VLOOKUP(B63,'9月'!$B$4:$F$71,2,0)</f>
        <v>0</v>
      </c>
      <c r="D63" s="5">
        <f>VLOOKUP(B63,'7月'!$B$4:$F$71,3,0)+VLOOKUP(B63,'8月'!$B$4:$F$71,3,0)+VLOOKUP(B63,'9月'!$B$4:$F$71,3,0)</f>
        <v>0</v>
      </c>
      <c r="E63" s="5">
        <f>VLOOKUP(B63,'7月'!$B$4:$F$71,4,0)+VLOOKUP(B63,'8月'!$B$4:$F$71,4,0)+VLOOKUP(B63,'9月'!$B$4:$F$71,4,0)</f>
        <v>0</v>
      </c>
      <c r="F63" s="5">
        <f>VLOOKUP(B63,'7月'!$B$4:$F$71,5,0)+VLOOKUP(B63,'8月'!$B$4:$F$71,5,0)+VLOOKUP(B63,'9月'!$B$4:$F$71,5,0)</f>
        <v>0</v>
      </c>
      <c r="G63" s="6">
        <f>VLOOKUP(B63,'9月'!$B$4:$G$71,6,0)</f>
        <v>20</v>
      </c>
      <c r="H63" s="7">
        <f t="shared" si="1"/>
        <v>0</v>
      </c>
    </row>
    <row r="64" spans="1:8" ht="24.95" customHeight="1">
      <c r="A64" s="3">
        <v>61</v>
      </c>
      <c r="B64" s="4" t="s">
        <v>111</v>
      </c>
      <c r="C64" s="5">
        <f>VLOOKUP(B64,'7月'!$B$4:$F$71,2,0)+VLOOKUP(B64,'8月'!$B$4:$F$71,2,0)+VLOOKUP(B64,'9月'!$B$4:$F$71,2,0)</f>
        <v>0</v>
      </c>
      <c r="D64" s="5">
        <f>VLOOKUP(B64,'7月'!$B$4:$F$71,3,0)+VLOOKUP(B64,'8月'!$B$4:$F$71,3,0)+VLOOKUP(B64,'9月'!$B$4:$F$71,3,0)</f>
        <v>0</v>
      </c>
      <c r="E64" s="5">
        <f>VLOOKUP(B64,'7月'!$B$4:$F$71,4,0)+VLOOKUP(B64,'8月'!$B$4:$F$71,4,0)+VLOOKUP(B64,'9月'!$B$4:$F$71,4,0)</f>
        <v>0</v>
      </c>
      <c r="F64" s="5">
        <f>VLOOKUP(B64,'7月'!$B$4:$F$71,5,0)+VLOOKUP(B64,'8月'!$B$4:$F$71,5,0)+VLOOKUP(B64,'9月'!$B$4:$F$71,5,0)</f>
        <v>0</v>
      </c>
      <c r="G64" s="6">
        <f>VLOOKUP(B64,'9月'!$B$4:$G$71,6,0)</f>
        <v>39</v>
      </c>
      <c r="H64" s="7">
        <f t="shared" si="1"/>
        <v>0</v>
      </c>
    </row>
    <row r="65" spans="1:8" ht="24.95" customHeight="1">
      <c r="A65" s="3">
        <v>62</v>
      </c>
      <c r="B65" s="4" t="s">
        <v>121</v>
      </c>
      <c r="C65" s="5">
        <f>VLOOKUP(B65,'7月'!$B$4:$F$71,2,0)+VLOOKUP(B65,'8月'!$B$4:$F$71,2,0)+VLOOKUP(B65,'9月'!$B$4:$F$71,2,0)</f>
        <v>0</v>
      </c>
      <c r="D65" s="5">
        <f>VLOOKUP(B65,'7月'!$B$4:$F$71,3,0)+VLOOKUP(B65,'8月'!$B$4:$F$71,3,0)+VLOOKUP(B65,'9月'!$B$4:$F$71,3,0)</f>
        <v>0</v>
      </c>
      <c r="E65" s="5">
        <f>VLOOKUP(B65,'7月'!$B$4:$F$71,4,0)+VLOOKUP(B65,'8月'!$B$4:$F$71,4,0)+VLOOKUP(B65,'9月'!$B$4:$F$71,4,0)</f>
        <v>0</v>
      </c>
      <c r="F65" s="5">
        <f>VLOOKUP(B65,'7月'!$B$4:$F$71,5,0)+VLOOKUP(B65,'8月'!$B$4:$F$71,5,0)+VLOOKUP(B65,'9月'!$B$4:$F$71,5,0)</f>
        <v>0</v>
      </c>
      <c r="G65" s="6">
        <f>VLOOKUP(B65,'9月'!$B$4:$G$71,6,0)</f>
        <v>39</v>
      </c>
      <c r="H65" s="7">
        <f t="shared" si="1"/>
        <v>0</v>
      </c>
    </row>
    <row r="66" spans="1:8" ht="24.95" customHeight="1">
      <c r="A66" s="3">
        <v>63</v>
      </c>
      <c r="B66" s="4" t="s">
        <v>59</v>
      </c>
      <c r="C66" s="5">
        <f>VLOOKUP(B66,'7月'!$B$4:$F$71,2,0)+VLOOKUP(B66,'8月'!$B$4:$F$71,2,0)+VLOOKUP(B66,'9月'!$B$4:$F$71,2,0)</f>
        <v>0</v>
      </c>
      <c r="D66" s="5">
        <f>VLOOKUP(B66,'7月'!$B$4:$F$71,3,0)+VLOOKUP(B66,'8月'!$B$4:$F$71,3,0)+VLOOKUP(B66,'9月'!$B$4:$F$71,3,0)</f>
        <v>0</v>
      </c>
      <c r="E66" s="5">
        <f>VLOOKUP(B66,'7月'!$B$4:$F$71,4,0)+VLOOKUP(B66,'8月'!$B$4:$F$71,4,0)+VLOOKUP(B66,'9月'!$B$4:$F$71,4,0)</f>
        <v>0</v>
      </c>
      <c r="F66" s="5">
        <f>VLOOKUP(B66,'7月'!$B$4:$F$71,5,0)+VLOOKUP(B66,'8月'!$B$4:$F$71,5,0)+VLOOKUP(B66,'9月'!$B$4:$F$71,5,0)</f>
        <v>0</v>
      </c>
      <c r="G66" s="6">
        <f>VLOOKUP(B66,'9月'!$B$4:$G$71,6,0)</f>
        <v>29</v>
      </c>
      <c r="H66" s="7">
        <f t="shared" si="1"/>
        <v>0</v>
      </c>
    </row>
    <row r="67" spans="1:8" ht="24.95" customHeight="1">
      <c r="A67" s="3">
        <v>64</v>
      </c>
      <c r="B67" s="4" t="s">
        <v>132</v>
      </c>
      <c r="C67" s="5">
        <f>VLOOKUP(B67,'7月'!$B$4:$F$71,2,0)+VLOOKUP(B67,'8月'!$B$4:$F$71,2,0)+VLOOKUP(B67,'9月'!$B$4:$F$71,2,0)</f>
        <v>0</v>
      </c>
      <c r="D67" s="5">
        <f>VLOOKUP(B67,'7月'!$B$4:$F$71,3,0)+VLOOKUP(B67,'8月'!$B$4:$F$71,3,0)+VLOOKUP(B67,'9月'!$B$4:$F$71,3,0)</f>
        <v>0</v>
      </c>
      <c r="E67" s="5">
        <f>VLOOKUP(B67,'7月'!$B$4:$F$71,4,0)+VLOOKUP(B67,'8月'!$B$4:$F$71,4,0)+VLOOKUP(B67,'9月'!$B$4:$F$71,4,0)</f>
        <v>0</v>
      </c>
      <c r="F67" s="5">
        <f>VLOOKUP(B67,'7月'!$B$4:$F$71,5,0)+VLOOKUP(B67,'8月'!$B$4:$F$71,5,0)+VLOOKUP(B67,'9月'!$B$4:$F$71,5,0)</f>
        <v>0</v>
      </c>
      <c r="G67" s="6">
        <f>VLOOKUP(B67,'9月'!$B$4:$G$71,6,0)</f>
        <v>39</v>
      </c>
      <c r="H67" s="7">
        <f t="shared" si="1"/>
        <v>0</v>
      </c>
    </row>
    <row r="68" spans="1:8" ht="24.95" customHeight="1">
      <c r="A68" s="3">
        <v>65</v>
      </c>
      <c r="B68" s="4" t="s">
        <v>136</v>
      </c>
      <c r="C68" s="5">
        <f>VLOOKUP(B68,'7月'!$B$4:$F$71,2,0)+VLOOKUP(B68,'8月'!$B$4:$F$71,2,0)+VLOOKUP(B68,'9月'!$B$4:$F$71,2,0)</f>
        <v>0</v>
      </c>
      <c r="D68" s="5">
        <f>VLOOKUP(B68,'7月'!$B$4:$F$71,3,0)+VLOOKUP(B68,'8月'!$B$4:$F$71,3,0)+VLOOKUP(B68,'9月'!$B$4:$F$71,3,0)</f>
        <v>0</v>
      </c>
      <c r="E68" s="5">
        <f>VLOOKUP(B68,'7月'!$B$4:$F$71,4,0)+VLOOKUP(B68,'8月'!$B$4:$F$71,4,0)+VLOOKUP(B68,'9月'!$B$4:$F$71,4,0)</f>
        <v>0</v>
      </c>
      <c r="F68" s="5">
        <f>VLOOKUP(B68,'7月'!$B$4:$F$71,5,0)+VLOOKUP(B68,'8月'!$B$4:$F$71,5,0)+VLOOKUP(B68,'9月'!$B$4:$F$71,5,0)</f>
        <v>0</v>
      </c>
      <c r="G68" s="6">
        <f>VLOOKUP(B68,'9月'!$B$4:$G$71,6,0)</f>
        <v>69</v>
      </c>
      <c r="H68" s="7">
        <f t="shared" ref="H68:H99" si="2">C68/G68</f>
        <v>0</v>
      </c>
    </row>
    <row r="69" spans="1:8" ht="24.95" customHeight="1">
      <c r="A69" s="3">
        <v>66</v>
      </c>
      <c r="B69" s="4" t="s">
        <v>71</v>
      </c>
      <c r="C69" s="5">
        <f>VLOOKUP(B69,'7月'!$B$4:$F$71,2,0)+VLOOKUP(B69,'8月'!$B$4:$F$71,2,0)+VLOOKUP(B69,'9月'!$B$4:$F$71,2,0)</f>
        <v>0</v>
      </c>
      <c r="D69" s="5">
        <f>VLOOKUP(B69,'7月'!$B$4:$F$71,3,0)+VLOOKUP(B69,'8月'!$B$4:$F$71,3,0)+VLOOKUP(B69,'9月'!$B$4:$F$71,3,0)</f>
        <v>0</v>
      </c>
      <c r="E69" s="5">
        <f>VLOOKUP(B69,'7月'!$B$4:$F$71,4,0)+VLOOKUP(B69,'8月'!$B$4:$F$71,4,0)+VLOOKUP(B69,'9月'!$B$4:$F$71,4,0)</f>
        <v>0</v>
      </c>
      <c r="F69" s="5">
        <f>VLOOKUP(B69,'7月'!$B$4:$F$71,5,0)+VLOOKUP(B69,'8月'!$B$4:$F$71,5,0)+VLOOKUP(B69,'9月'!$B$4:$F$71,5,0)</f>
        <v>0</v>
      </c>
      <c r="G69" s="6">
        <f>VLOOKUP(B69,'9月'!$B$4:$G$71,6,0)</f>
        <v>31</v>
      </c>
      <c r="H69" s="7">
        <f t="shared" si="2"/>
        <v>0</v>
      </c>
    </row>
    <row r="70" spans="1:8" ht="24.95" customHeight="1">
      <c r="A70" s="3">
        <v>67</v>
      </c>
      <c r="B70" s="4" t="s">
        <v>147</v>
      </c>
      <c r="C70" s="5">
        <f>VLOOKUP(B70,'7月'!$B$4:$F$71,2,0)+VLOOKUP(B70,'8月'!$B$4:$F$71,2,0)+VLOOKUP(B70,'9月'!$B$4:$F$71,2,0)</f>
        <v>0</v>
      </c>
      <c r="D70" s="5">
        <f>VLOOKUP(B70,'7月'!$B$4:$F$71,3,0)+VLOOKUP(B70,'8月'!$B$4:$F$71,3,0)+VLOOKUP(B70,'9月'!$B$4:$F$71,3,0)</f>
        <v>0</v>
      </c>
      <c r="E70" s="5">
        <f>VLOOKUP(B70,'7月'!$B$4:$F$71,4,0)+VLOOKUP(B70,'8月'!$B$4:$F$71,4,0)+VLOOKUP(B70,'9月'!$B$4:$F$71,4,0)</f>
        <v>0</v>
      </c>
      <c r="F70" s="5">
        <f>VLOOKUP(B70,'7月'!$B$4:$F$71,5,0)+VLOOKUP(B70,'8月'!$B$4:$F$71,5,0)+VLOOKUP(B70,'9月'!$B$4:$F$71,5,0)</f>
        <v>0</v>
      </c>
      <c r="G70" s="6">
        <f>VLOOKUP(B70,'9月'!$B$4:$G$71,6,0)</f>
        <v>29</v>
      </c>
      <c r="H70" s="7">
        <f t="shared" si="2"/>
        <v>0</v>
      </c>
    </row>
    <row r="71" spans="1:8" ht="24.95" customHeight="1">
      <c r="A71" s="3">
        <v>68</v>
      </c>
      <c r="B71" s="4" t="s">
        <v>148</v>
      </c>
      <c r="C71" s="5">
        <f>VLOOKUP(B71,'7月'!$B$4:$F$71,2,0)+VLOOKUP(B71,'8月'!$B$4:$F$71,2,0)+VLOOKUP(B71,'9月'!$B$4:$F$71,2,0)</f>
        <v>0</v>
      </c>
      <c r="D71" s="5">
        <f>VLOOKUP(B71,'7月'!$B$4:$F$71,3,0)+VLOOKUP(B71,'8月'!$B$4:$F$71,3,0)+VLOOKUP(B71,'9月'!$B$4:$F$71,3,0)</f>
        <v>0</v>
      </c>
      <c r="E71" s="5">
        <f>VLOOKUP(B71,'7月'!$B$4:$F$71,4,0)+VLOOKUP(B71,'8月'!$B$4:$F$71,4,0)+VLOOKUP(B71,'9月'!$B$4:$F$71,4,0)</f>
        <v>0</v>
      </c>
      <c r="F71" s="5">
        <f>VLOOKUP(B71,'7月'!$B$4:$F$71,5,0)+VLOOKUP(B71,'8月'!$B$4:$F$71,5,0)+VLOOKUP(B71,'9月'!$B$4:$F$71,5,0)</f>
        <v>0</v>
      </c>
      <c r="G71" s="6">
        <f>VLOOKUP(B71,'9月'!$B$4:$G$71,6,0)</f>
        <v>15</v>
      </c>
      <c r="H71" s="7">
        <f t="shared" si="2"/>
        <v>0</v>
      </c>
    </row>
    <row r="72" spans="1:8" ht="24.75" customHeight="1">
      <c r="A72" s="30" t="s">
        <v>9</v>
      </c>
      <c r="B72" s="30"/>
      <c r="C72" s="5">
        <f t="shared" ref="C72" si="3">SUM(D72:F72)</f>
        <v>677</v>
      </c>
      <c r="D72" s="11">
        <f>SUM(D4:D71)</f>
        <v>406</v>
      </c>
      <c r="E72" s="11">
        <f>SUM(E4:E71)</f>
        <v>269</v>
      </c>
      <c r="F72" s="11">
        <f>SUM(F4:F71)</f>
        <v>2</v>
      </c>
      <c r="G72" s="12">
        <f>SUM(G4:G71)</f>
        <v>7028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80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" t="s">
        <v>5</v>
      </c>
      <c r="D3" s="2" t="s">
        <v>6</v>
      </c>
      <c r="E3" s="2" t="s">
        <v>7</v>
      </c>
      <c r="F3" s="2" t="s">
        <v>8</v>
      </c>
      <c r="G3" s="37"/>
      <c r="H3" s="38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30" t="s">
        <v>9</v>
      </c>
      <c r="B72" s="30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228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149</v>
      </c>
      <c r="B2" s="33" t="s">
        <v>150</v>
      </c>
      <c r="C2" s="34" t="s">
        <v>151</v>
      </c>
      <c r="D2" s="35"/>
      <c r="E2" s="35"/>
      <c r="F2" s="36"/>
      <c r="G2" s="37" t="s">
        <v>152</v>
      </c>
      <c r="H2" s="38" t="s">
        <v>153</v>
      </c>
    </row>
    <row r="3" spans="1:8" ht="29.1" customHeight="1">
      <c r="A3" s="33"/>
      <c r="B3" s="33"/>
      <c r="C3" s="19" t="s">
        <v>154</v>
      </c>
      <c r="D3" s="19" t="s">
        <v>155</v>
      </c>
      <c r="E3" s="19" t="s">
        <v>156</v>
      </c>
      <c r="F3" s="19" t="s">
        <v>157</v>
      </c>
      <c r="G3" s="37"/>
      <c r="H3" s="38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0" t="s">
        <v>226</v>
      </c>
      <c r="B72" s="30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229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149</v>
      </c>
      <c r="B2" s="33" t="s">
        <v>150</v>
      </c>
      <c r="C2" s="34" t="s">
        <v>151</v>
      </c>
      <c r="D2" s="35"/>
      <c r="E2" s="35"/>
      <c r="F2" s="36"/>
      <c r="G2" s="37" t="s">
        <v>152</v>
      </c>
      <c r="H2" s="38" t="s">
        <v>153</v>
      </c>
    </row>
    <row r="3" spans="1:8" ht="29.1" customHeight="1">
      <c r="A3" s="33"/>
      <c r="B3" s="33"/>
      <c r="C3" s="19" t="s">
        <v>154</v>
      </c>
      <c r="D3" s="19" t="s">
        <v>155</v>
      </c>
      <c r="E3" s="19" t="s">
        <v>156</v>
      </c>
      <c r="F3" s="19" t="s">
        <v>157</v>
      </c>
      <c r="G3" s="37"/>
      <c r="H3" s="38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30" t="s">
        <v>226</v>
      </c>
      <c r="B72" s="30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230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149</v>
      </c>
      <c r="B2" s="33" t="s">
        <v>1</v>
      </c>
      <c r="C2" s="34" t="s">
        <v>151</v>
      </c>
      <c r="D2" s="35"/>
      <c r="E2" s="35"/>
      <c r="F2" s="36"/>
      <c r="G2" s="37" t="s">
        <v>152</v>
      </c>
      <c r="H2" s="38" t="s">
        <v>153</v>
      </c>
    </row>
    <row r="3" spans="1:8" ht="29.1" customHeight="1">
      <c r="A3" s="33"/>
      <c r="B3" s="33"/>
      <c r="C3" s="20" t="s">
        <v>154</v>
      </c>
      <c r="D3" s="20" t="s">
        <v>155</v>
      </c>
      <c r="E3" s="20" t="s">
        <v>7</v>
      </c>
      <c r="F3" s="20" t="s">
        <v>157</v>
      </c>
      <c r="G3" s="37"/>
      <c r="H3" s="38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30" t="s">
        <v>226</v>
      </c>
      <c r="B72" s="30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367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149</v>
      </c>
      <c r="B2" s="33" t="s">
        <v>1</v>
      </c>
      <c r="C2" s="34" t="s">
        <v>151</v>
      </c>
      <c r="D2" s="35"/>
      <c r="E2" s="35"/>
      <c r="F2" s="36"/>
      <c r="G2" s="37" t="s">
        <v>152</v>
      </c>
      <c r="H2" s="38" t="s">
        <v>4</v>
      </c>
    </row>
    <row r="3" spans="1:8" ht="29.1" customHeight="1">
      <c r="A3" s="33"/>
      <c r="B3" s="33"/>
      <c r="C3" s="21" t="s">
        <v>5</v>
      </c>
      <c r="D3" s="21" t="s">
        <v>6</v>
      </c>
      <c r="E3" s="21" t="s">
        <v>7</v>
      </c>
      <c r="F3" s="21" t="s">
        <v>157</v>
      </c>
      <c r="G3" s="37"/>
      <c r="H3" s="38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30" t="s">
        <v>226</v>
      </c>
      <c r="B72" s="30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368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152</v>
      </c>
      <c r="H2" s="38" t="s">
        <v>4</v>
      </c>
    </row>
    <row r="3" spans="1:8" ht="29.1" customHeight="1">
      <c r="A3" s="33"/>
      <c r="B3" s="33"/>
      <c r="C3" s="22" t="s">
        <v>5</v>
      </c>
      <c r="D3" s="22" t="s">
        <v>6</v>
      </c>
      <c r="E3" s="22" t="s">
        <v>7</v>
      </c>
      <c r="F3" s="22" t="s">
        <v>8</v>
      </c>
      <c r="G3" s="37"/>
      <c r="H3" s="38"/>
    </row>
    <row r="4" spans="1:8" ht="24.95" customHeight="1">
      <c r="A4" s="3">
        <v>1</v>
      </c>
      <c r="B4" s="4" t="s">
        <v>388</v>
      </c>
      <c r="C4" s="5">
        <f t="shared" ref="C4:C35" si="0"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 t="shared" ref="H4:H35" si="1">C4/G4</f>
        <v>1.7828200972447326E-2</v>
      </c>
    </row>
    <row r="5" spans="1:8" ht="24.95" customHeight="1">
      <c r="A5" s="3">
        <v>2</v>
      </c>
      <c r="B5" s="4" t="s">
        <v>423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83</v>
      </c>
      <c r="H5" s="7">
        <f t="shared" si="1"/>
        <v>0.13253012048192772</v>
      </c>
    </row>
    <row r="6" spans="1:8" ht="24.95" customHeight="1">
      <c r="A6" s="3">
        <v>3</v>
      </c>
      <c r="B6" s="4" t="s">
        <v>393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217</v>
      </c>
      <c r="H6" s="7">
        <f t="shared" si="1"/>
        <v>3.6866359447004608E-2</v>
      </c>
    </row>
    <row r="7" spans="1:8" ht="24.95" customHeight="1">
      <c r="A7" s="3">
        <v>4</v>
      </c>
      <c r="B7" s="4" t="s">
        <v>430</v>
      </c>
      <c r="C7" s="5">
        <f t="shared" si="0"/>
        <v>8</v>
      </c>
      <c r="D7" s="5">
        <v>3</v>
      </c>
      <c r="E7" s="5">
        <v>5</v>
      </c>
      <c r="F7" s="5">
        <v>0</v>
      </c>
      <c r="G7" s="6">
        <v>228</v>
      </c>
      <c r="H7" s="7">
        <f t="shared" si="1"/>
        <v>3.5087719298245612E-2</v>
      </c>
    </row>
    <row r="8" spans="1:8" ht="24.95" customHeight="1">
      <c r="A8" s="3">
        <v>5</v>
      </c>
      <c r="B8" s="4" t="s">
        <v>431</v>
      </c>
      <c r="C8" s="5">
        <f t="shared" si="0"/>
        <v>8</v>
      </c>
      <c r="D8" s="5">
        <v>2</v>
      </c>
      <c r="E8" s="5">
        <v>6</v>
      </c>
      <c r="F8" s="5">
        <v>0</v>
      </c>
      <c r="G8" s="8">
        <v>115</v>
      </c>
      <c r="H8" s="7">
        <f t="shared" si="1"/>
        <v>6.9565217391304349E-2</v>
      </c>
    </row>
    <row r="9" spans="1:8" ht="24.95" customHeight="1">
      <c r="A9" s="3">
        <v>6</v>
      </c>
      <c r="B9" s="4" t="s">
        <v>391</v>
      </c>
      <c r="C9" s="5">
        <f t="shared" si="0"/>
        <v>7</v>
      </c>
      <c r="D9" s="5">
        <v>3</v>
      </c>
      <c r="E9" s="5">
        <v>4</v>
      </c>
      <c r="F9" s="5">
        <v>0</v>
      </c>
      <c r="G9" s="8">
        <v>117</v>
      </c>
      <c r="H9" s="7">
        <f t="shared" si="1"/>
        <v>5.9829059829059832E-2</v>
      </c>
    </row>
    <row r="10" spans="1:8" ht="24.95" customHeight="1">
      <c r="A10" s="3">
        <v>7</v>
      </c>
      <c r="B10" s="4" t="s">
        <v>401</v>
      </c>
      <c r="C10" s="5">
        <f t="shared" si="0"/>
        <v>7</v>
      </c>
      <c r="D10" s="5">
        <v>1</v>
      </c>
      <c r="E10" s="5">
        <v>6</v>
      </c>
      <c r="F10" s="5">
        <v>0</v>
      </c>
      <c r="G10" s="8">
        <v>137</v>
      </c>
      <c r="H10" s="7">
        <f t="shared" si="1"/>
        <v>5.1094890510948905E-2</v>
      </c>
    </row>
    <row r="11" spans="1:8" ht="24.95" customHeight="1">
      <c r="A11" s="3">
        <v>8</v>
      </c>
      <c r="B11" s="4" t="s">
        <v>395</v>
      </c>
      <c r="C11" s="5">
        <f t="shared" si="0"/>
        <v>6</v>
      </c>
      <c r="D11" s="5">
        <v>0</v>
      </c>
      <c r="E11" s="5">
        <v>6</v>
      </c>
      <c r="F11" s="5">
        <v>0</v>
      </c>
      <c r="G11" s="8">
        <v>135</v>
      </c>
      <c r="H11" s="7">
        <f t="shared" si="1"/>
        <v>4.4444444444444446E-2</v>
      </c>
    </row>
    <row r="12" spans="1:8" ht="24.95" customHeight="1">
      <c r="A12" s="3">
        <v>9</v>
      </c>
      <c r="B12" s="4" t="s">
        <v>371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163</v>
      </c>
      <c r="H12" s="7">
        <f t="shared" si="1"/>
        <v>3.0674846625766871E-2</v>
      </c>
    </row>
    <row r="13" spans="1:8" ht="24.95" customHeight="1">
      <c r="A13" s="3">
        <v>10</v>
      </c>
      <c r="B13" s="4" t="s">
        <v>403</v>
      </c>
      <c r="C13" s="5">
        <f t="shared" si="0"/>
        <v>5</v>
      </c>
      <c r="D13" s="5">
        <v>4</v>
      </c>
      <c r="E13" s="5">
        <v>1</v>
      </c>
      <c r="F13" s="5">
        <v>0</v>
      </c>
      <c r="G13" s="8">
        <v>692</v>
      </c>
      <c r="H13" s="7">
        <f t="shared" si="1"/>
        <v>7.2254335260115606E-3</v>
      </c>
    </row>
    <row r="14" spans="1:8" ht="24.95" customHeight="1">
      <c r="A14" s="3">
        <v>11</v>
      </c>
      <c r="B14" s="4" t="s">
        <v>407</v>
      </c>
      <c r="C14" s="5">
        <f t="shared" si="0"/>
        <v>5</v>
      </c>
      <c r="D14" s="5">
        <v>3</v>
      </c>
      <c r="E14" s="5">
        <v>2</v>
      </c>
      <c r="F14" s="5">
        <v>0</v>
      </c>
      <c r="G14" s="8">
        <v>197</v>
      </c>
      <c r="H14" s="7">
        <f t="shared" si="1"/>
        <v>2.5380710659898477E-2</v>
      </c>
    </row>
    <row r="15" spans="1:8" ht="24.95" customHeight="1">
      <c r="A15" s="3">
        <v>12</v>
      </c>
      <c r="B15" s="4" t="s">
        <v>375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28</v>
      </c>
      <c r="H15" s="7">
        <f t="shared" si="1"/>
        <v>0.14285714285714285</v>
      </c>
    </row>
    <row r="16" spans="1:8" ht="24.95" customHeight="1">
      <c r="A16" s="3">
        <v>13</v>
      </c>
      <c r="B16" s="4" t="s">
        <v>381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168</v>
      </c>
      <c r="H16" s="7">
        <f t="shared" si="1"/>
        <v>2.3809523809523808E-2</v>
      </c>
    </row>
    <row r="17" spans="1:8" ht="24.95" customHeight="1">
      <c r="A17" s="3">
        <v>14</v>
      </c>
      <c r="B17" s="4" t="s">
        <v>408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157</v>
      </c>
      <c r="H17" s="7">
        <f t="shared" si="1"/>
        <v>2.5477707006369428E-2</v>
      </c>
    </row>
    <row r="18" spans="1:8" ht="24.95" customHeight="1">
      <c r="A18" s="3">
        <v>15</v>
      </c>
      <c r="B18" s="4" t="s">
        <v>411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67</v>
      </c>
      <c r="H18" s="7">
        <f t="shared" si="1"/>
        <v>5.9701492537313432E-2</v>
      </c>
    </row>
    <row r="19" spans="1:8" ht="24.95" customHeight="1">
      <c r="A19" s="3">
        <v>16</v>
      </c>
      <c r="B19" s="4" t="s">
        <v>414</v>
      </c>
      <c r="C19" s="5">
        <f t="shared" si="0"/>
        <v>4</v>
      </c>
      <c r="D19" s="5">
        <v>1</v>
      </c>
      <c r="E19" s="5">
        <v>3</v>
      </c>
      <c r="F19" s="5">
        <v>0</v>
      </c>
      <c r="G19" s="6">
        <v>151</v>
      </c>
      <c r="H19" s="7">
        <f t="shared" si="1"/>
        <v>2.6490066225165563E-2</v>
      </c>
    </row>
    <row r="20" spans="1:8" ht="24.95" customHeight="1">
      <c r="A20" s="3">
        <v>17</v>
      </c>
      <c r="B20" s="4" t="s">
        <v>379</v>
      </c>
      <c r="C20" s="5">
        <f t="shared" si="0"/>
        <v>3</v>
      </c>
      <c r="D20" s="5">
        <v>2</v>
      </c>
      <c r="E20" s="5">
        <v>1</v>
      </c>
      <c r="F20" s="5">
        <v>0</v>
      </c>
      <c r="G20" s="8">
        <v>70</v>
      </c>
      <c r="H20" s="7">
        <f t="shared" si="1"/>
        <v>4.2857142857142858E-2</v>
      </c>
    </row>
    <row r="21" spans="1:8" ht="24.95" customHeight="1">
      <c r="A21" s="3">
        <v>18</v>
      </c>
      <c r="B21" s="4" t="s">
        <v>380</v>
      </c>
      <c r="C21" s="5">
        <f t="shared" si="0"/>
        <v>3</v>
      </c>
      <c r="D21" s="5">
        <v>0</v>
      </c>
      <c r="E21" s="5">
        <v>3</v>
      </c>
      <c r="F21" s="5">
        <v>0</v>
      </c>
      <c r="G21" s="8">
        <v>62</v>
      </c>
      <c r="H21" s="7">
        <f t="shared" si="1"/>
        <v>4.8387096774193547E-2</v>
      </c>
    </row>
    <row r="22" spans="1:8" ht="24.95" customHeight="1">
      <c r="A22" s="3">
        <v>19</v>
      </c>
      <c r="B22" s="4" t="s">
        <v>385</v>
      </c>
      <c r="C22" s="5">
        <f t="shared" si="0"/>
        <v>3</v>
      </c>
      <c r="D22" s="5">
        <v>2</v>
      </c>
      <c r="E22" s="5">
        <v>1</v>
      </c>
      <c r="F22" s="5">
        <v>0</v>
      </c>
      <c r="G22" s="8">
        <v>134</v>
      </c>
      <c r="H22" s="7">
        <f t="shared" si="1"/>
        <v>2.2388059701492536E-2</v>
      </c>
    </row>
    <row r="23" spans="1:8" ht="24.95" customHeight="1">
      <c r="A23" s="3">
        <v>20</v>
      </c>
      <c r="B23" s="4" t="s">
        <v>387</v>
      </c>
      <c r="C23" s="5">
        <f t="shared" si="0"/>
        <v>3</v>
      </c>
      <c r="D23" s="5">
        <v>1</v>
      </c>
      <c r="E23" s="5">
        <v>2</v>
      </c>
      <c r="F23" s="5">
        <v>0</v>
      </c>
      <c r="G23" s="8">
        <v>202</v>
      </c>
      <c r="H23" s="7">
        <f t="shared" si="1"/>
        <v>1.4851485148514851E-2</v>
      </c>
    </row>
    <row r="24" spans="1:8" ht="24.95" customHeight="1">
      <c r="A24" s="3">
        <v>21</v>
      </c>
      <c r="B24" s="4" t="s">
        <v>389</v>
      </c>
      <c r="C24" s="5">
        <f t="shared" si="0"/>
        <v>3</v>
      </c>
      <c r="D24" s="5">
        <v>2</v>
      </c>
      <c r="E24" s="5">
        <v>1</v>
      </c>
      <c r="F24" s="5">
        <v>0</v>
      </c>
      <c r="G24" s="6">
        <v>49</v>
      </c>
      <c r="H24" s="7">
        <f t="shared" si="1"/>
        <v>6.1224489795918366E-2</v>
      </c>
    </row>
    <row r="25" spans="1:8" ht="24.95" customHeight="1">
      <c r="A25" s="3">
        <v>22</v>
      </c>
      <c r="B25" s="4" t="s">
        <v>400</v>
      </c>
      <c r="C25" s="5">
        <f t="shared" si="0"/>
        <v>3</v>
      </c>
      <c r="D25" s="5">
        <v>0</v>
      </c>
      <c r="E25" s="5">
        <v>3</v>
      </c>
      <c r="F25" s="5">
        <v>0</v>
      </c>
      <c r="G25" s="6">
        <v>69</v>
      </c>
      <c r="H25" s="7">
        <f t="shared" si="1"/>
        <v>4.3478260869565216E-2</v>
      </c>
    </row>
    <row r="26" spans="1:8" ht="24.95" customHeight="1">
      <c r="A26" s="3">
        <v>23</v>
      </c>
      <c r="B26" s="4" t="s">
        <v>406</v>
      </c>
      <c r="C26" s="5">
        <f t="shared" si="0"/>
        <v>3</v>
      </c>
      <c r="D26" s="5">
        <v>3</v>
      </c>
      <c r="E26" s="5">
        <v>0</v>
      </c>
      <c r="F26" s="5">
        <v>0</v>
      </c>
      <c r="G26" s="8">
        <v>131</v>
      </c>
      <c r="H26" s="7">
        <f t="shared" si="1"/>
        <v>2.2900763358778626E-2</v>
      </c>
    </row>
    <row r="27" spans="1:8" ht="24.95" customHeight="1">
      <c r="A27" s="3">
        <v>24</v>
      </c>
      <c r="B27" s="4" t="s">
        <v>410</v>
      </c>
      <c r="C27" s="5">
        <f t="shared" si="0"/>
        <v>3</v>
      </c>
      <c r="D27" s="5">
        <v>0</v>
      </c>
      <c r="E27" s="5">
        <v>3</v>
      </c>
      <c r="F27" s="5">
        <v>0</v>
      </c>
      <c r="G27" s="8">
        <v>243</v>
      </c>
      <c r="H27" s="7">
        <f t="shared" si="1"/>
        <v>1.2345679012345678E-2</v>
      </c>
    </row>
    <row r="28" spans="1:8" ht="24.95" customHeight="1">
      <c r="A28" s="3">
        <v>25</v>
      </c>
      <c r="B28" s="4" t="s">
        <v>412</v>
      </c>
      <c r="C28" s="5">
        <f t="shared" si="0"/>
        <v>3</v>
      </c>
      <c r="D28" s="5">
        <v>1</v>
      </c>
      <c r="E28" s="5">
        <v>2</v>
      </c>
      <c r="F28" s="5">
        <v>0</v>
      </c>
      <c r="G28" s="6">
        <v>106</v>
      </c>
      <c r="H28" s="7">
        <f t="shared" si="1"/>
        <v>2.8301886792452831E-2</v>
      </c>
    </row>
    <row r="29" spans="1:8" ht="24.95" customHeight="1">
      <c r="A29" s="3">
        <v>26</v>
      </c>
      <c r="B29" s="4" t="s">
        <v>413</v>
      </c>
      <c r="C29" s="5">
        <f t="shared" si="0"/>
        <v>3</v>
      </c>
      <c r="D29" s="5">
        <v>0</v>
      </c>
      <c r="E29" s="5">
        <v>3</v>
      </c>
      <c r="F29" s="5">
        <v>0</v>
      </c>
      <c r="G29" s="6">
        <v>139</v>
      </c>
      <c r="H29" s="7">
        <f t="shared" si="1"/>
        <v>2.1582733812949641E-2</v>
      </c>
    </row>
    <row r="30" spans="1:8" ht="24.95" customHeight="1">
      <c r="A30" s="3">
        <v>27</v>
      </c>
      <c r="B30" s="4" t="s">
        <v>415</v>
      </c>
      <c r="C30" s="5">
        <f t="shared" si="0"/>
        <v>3</v>
      </c>
      <c r="D30" s="5">
        <v>2</v>
      </c>
      <c r="E30" s="5">
        <v>1</v>
      </c>
      <c r="F30" s="5">
        <v>0</v>
      </c>
      <c r="G30" s="6">
        <v>28</v>
      </c>
      <c r="H30" s="7">
        <f t="shared" si="1"/>
        <v>0.10714285714285714</v>
      </c>
    </row>
    <row r="31" spans="1:8" ht="24.95" customHeight="1">
      <c r="A31" s="3">
        <v>28</v>
      </c>
      <c r="B31" s="4" t="s">
        <v>419</v>
      </c>
      <c r="C31" s="5">
        <f t="shared" si="0"/>
        <v>3</v>
      </c>
      <c r="D31" s="5">
        <v>1</v>
      </c>
      <c r="E31" s="5">
        <v>2</v>
      </c>
      <c r="F31" s="5">
        <v>0</v>
      </c>
      <c r="G31" s="8">
        <v>30</v>
      </c>
      <c r="H31" s="7">
        <f t="shared" si="1"/>
        <v>0.1</v>
      </c>
    </row>
    <row r="32" spans="1:8" ht="24.95" customHeight="1">
      <c r="A32" s="3">
        <v>29</v>
      </c>
      <c r="B32" s="4" t="s">
        <v>435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18</v>
      </c>
      <c r="H32" s="7">
        <f t="shared" si="1"/>
        <v>0.16666666666666666</v>
      </c>
    </row>
    <row r="33" spans="1:8" ht="24.95" customHeight="1">
      <c r="A33" s="3">
        <v>30</v>
      </c>
      <c r="B33" s="4" t="s">
        <v>382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136</v>
      </c>
      <c r="H33" s="7">
        <f t="shared" si="1"/>
        <v>1.4705882352941176E-2</v>
      </c>
    </row>
    <row r="34" spans="1:8" ht="24.95" customHeight="1">
      <c r="A34" s="3">
        <v>31</v>
      </c>
      <c r="B34" s="4" t="s">
        <v>369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119</v>
      </c>
      <c r="H34" s="7">
        <f t="shared" si="1"/>
        <v>8.4033613445378148E-3</v>
      </c>
    </row>
    <row r="35" spans="1:8" ht="24.95" customHeight="1">
      <c r="A35" s="3">
        <v>32</v>
      </c>
      <c r="B35" s="4" t="s">
        <v>370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60</v>
      </c>
      <c r="H35" s="7">
        <f t="shared" si="1"/>
        <v>1.6666666666666666E-2</v>
      </c>
    </row>
    <row r="36" spans="1:8" ht="24.95" customHeight="1">
      <c r="A36" s="3">
        <v>33</v>
      </c>
      <c r="B36" s="4" t="s">
        <v>377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383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386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22</v>
      </c>
      <c r="H38" s="7">
        <f t="shared" si="3"/>
        <v>4.5454545454545456E-2</v>
      </c>
    </row>
    <row r="39" spans="1:8" ht="24.95" customHeight="1">
      <c r="A39" s="3">
        <v>36</v>
      </c>
      <c r="B39" s="4" t="s">
        <v>392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179</v>
      </c>
      <c r="H39" s="7">
        <f t="shared" si="3"/>
        <v>5.5865921787709499E-3</v>
      </c>
    </row>
    <row r="40" spans="1:8" ht="24.95" customHeight="1">
      <c r="A40" s="3">
        <v>37</v>
      </c>
      <c r="B40" s="4" t="s">
        <v>396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38</v>
      </c>
      <c r="H40" s="7">
        <f t="shared" si="3"/>
        <v>2.6315789473684209E-2</v>
      </c>
    </row>
    <row r="41" spans="1:8" ht="24.95" customHeight="1">
      <c r="A41" s="3">
        <v>38</v>
      </c>
      <c r="B41" s="9" t="s">
        <v>397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121</v>
      </c>
      <c r="H41" s="7">
        <f t="shared" si="3"/>
        <v>8.2644628099173556E-3</v>
      </c>
    </row>
    <row r="42" spans="1:8" ht="24.95" customHeight="1">
      <c r="A42" s="3">
        <v>39</v>
      </c>
      <c r="B42" s="4" t="s">
        <v>398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107</v>
      </c>
      <c r="H42" s="7">
        <f t="shared" si="3"/>
        <v>9.3457943925233638E-3</v>
      </c>
    </row>
    <row r="43" spans="1:8" ht="24.95" customHeight="1">
      <c r="A43" s="3">
        <v>40</v>
      </c>
      <c r="B43" s="4" t="s">
        <v>399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43</v>
      </c>
      <c r="H43" s="7">
        <f t="shared" si="3"/>
        <v>2.3255813953488372E-2</v>
      </c>
    </row>
    <row r="44" spans="1:8" ht="24.95" customHeight="1">
      <c r="A44" s="3">
        <v>41</v>
      </c>
      <c r="B44" s="4" t="s">
        <v>402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43</v>
      </c>
      <c r="H44" s="7">
        <f t="shared" si="3"/>
        <v>2.3255813953488372E-2</v>
      </c>
    </row>
    <row r="45" spans="1:8" ht="24.95" customHeight="1">
      <c r="A45" s="3">
        <v>42</v>
      </c>
      <c r="B45" s="4" t="s">
        <v>409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39</v>
      </c>
      <c r="H45" s="7">
        <f t="shared" si="3"/>
        <v>2.564102564102564E-2</v>
      </c>
    </row>
    <row r="46" spans="1:8" ht="24.95" customHeight="1">
      <c r="A46" s="3">
        <v>43</v>
      </c>
      <c r="B46" s="4" t="s">
        <v>421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28</v>
      </c>
      <c r="H46" s="7">
        <f t="shared" si="3"/>
        <v>3.5714285714285712E-2</v>
      </c>
    </row>
    <row r="47" spans="1:8" ht="24.95" customHeight="1">
      <c r="A47" s="3">
        <v>44</v>
      </c>
      <c r="B47" s="4" t="s">
        <v>424</v>
      </c>
      <c r="C47" s="5">
        <f t="shared" si="2"/>
        <v>1</v>
      </c>
      <c r="D47" s="5">
        <v>1</v>
      </c>
      <c r="E47" s="5">
        <v>0</v>
      </c>
      <c r="F47" s="5">
        <v>0</v>
      </c>
      <c r="G47" s="8">
        <v>146</v>
      </c>
      <c r="H47" s="7">
        <f t="shared" si="3"/>
        <v>6.8493150684931503E-3</v>
      </c>
    </row>
    <row r="48" spans="1:8" ht="24.95" customHeight="1">
      <c r="A48" s="3">
        <v>45</v>
      </c>
      <c r="B48" s="4" t="s">
        <v>425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84</v>
      </c>
      <c r="H48" s="7">
        <f t="shared" si="3"/>
        <v>1.1904761904761904E-2</v>
      </c>
    </row>
    <row r="49" spans="1:8" ht="24.95" customHeight="1">
      <c r="A49" s="3">
        <v>46</v>
      </c>
      <c r="B49" s="10" t="s">
        <v>427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35</v>
      </c>
      <c r="H49" s="7">
        <f t="shared" si="3"/>
        <v>2.8571428571428571E-2</v>
      </c>
    </row>
    <row r="50" spans="1:8" ht="24.95" customHeight="1">
      <c r="A50" s="3">
        <v>47</v>
      </c>
      <c r="B50" s="4" t="s">
        <v>432</v>
      </c>
      <c r="C50" s="5">
        <f t="shared" si="2"/>
        <v>1</v>
      </c>
      <c r="D50" s="5">
        <v>0</v>
      </c>
      <c r="E50" s="5">
        <v>1</v>
      </c>
      <c r="F50" s="5">
        <v>0</v>
      </c>
      <c r="G50" s="8">
        <v>74</v>
      </c>
      <c r="H50" s="7">
        <f t="shared" si="3"/>
        <v>1.3513513513513514E-2</v>
      </c>
    </row>
    <row r="51" spans="1:8" ht="24.95" customHeight="1">
      <c r="A51" s="3">
        <v>48</v>
      </c>
      <c r="B51" s="4" t="s">
        <v>436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16</v>
      </c>
      <c r="H51" s="7">
        <f t="shared" si="3"/>
        <v>6.25E-2</v>
      </c>
    </row>
    <row r="52" spans="1:8" ht="24.95" customHeight="1">
      <c r="A52" s="3">
        <v>49</v>
      </c>
      <c r="B52" s="4" t="s">
        <v>372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41</v>
      </c>
      <c r="H52" s="7">
        <f t="shared" si="3"/>
        <v>0</v>
      </c>
    </row>
    <row r="53" spans="1:8" ht="24.95" customHeight="1">
      <c r="A53" s="3">
        <v>50</v>
      </c>
      <c r="B53" s="4" t="s">
        <v>373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49</v>
      </c>
      <c r="H53" s="7">
        <f t="shared" si="3"/>
        <v>0</v>
      </c>
    </row>
    <row r="54" spans="1:8" ht="24.95" customHeight="1">
      <c r="A54" s="3">
        <v>51</v>
      </c>
      <c r="B54" s="4" t="s">
        <v>374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95</v>
      </c>
      <c r="H54" s="7">
        <f t="shared" si="3"/>
        <v>0</v>
      </c>
    </row>
    <row r="55" spans="1:8" ht="24.95" customHeight="1">
      <c r="A55" s="3">
        <v>52</v>
      </c>
      <c r="B55" s="4" t="s">
        <v>376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50</v>
      </c>
      <c r="H55" s="7">
        <f t="shared" si="3"/>
        <v>0</v>
      </c>
    </row>
    <row r="56" spans="1:8" ht="24.95" customHeight="1">
      <c r="A56" s="3">
        <v>53</v>
      </c>
      <c r="B56" s="4" t="s">
        <v>378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4" t="s">
        <v>384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158</v>
      </c>
      <c r="H57" s="7">
        <f t="shared" si="3"/>
        <v>0</v>
      </c>
    </row>
    <row r="58" spans="1:8" ht="24.95" customHeight="1">
      <c r="A58" s="3">
        <v>55</v>
      </c>
      <c r="B58" s="4" t="s">
        <v>390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20</v>
      </c>
      <c r="H58" s="7">
        <f t="shared" si="3"/>
        <v>0</v>
      </c>
    </row>
    <row r="59" spans="1:8" ht="24.95" customHeight="1">
      <c r="A59" s="3">
        <v>56</v>
      </c>
      <c r="B59" s="4" t="s">
        <v>394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41</v>
      </c>
      <c r="H59" s="7">
        <f t="shared" si="3"/>
        <v>0</v>
      </c>
    </row>
    <row r="60" spans="1:8" ht="24.95" customHeight="1">
      <c r="A60" s="3">
        <v>57</v>
      </c>
      <c r="B60" s="4" t="s">
        <v>404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64</v>
      </c>
      <c r="H60" s="7">
        <f t="shared" si="3"/>
        <v>0</v>
      </c>
    </row>
    <row r="61" spans="1:8" ht="24.95" customHeight="1">
      <c r="A61" s="3">
        <v>58</v>
      </c>
      <c r="B61" s="4" t="s">
        <v>405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81</v>
      </c>
      <c r="H61" s="7">
        <f t="shared" si="3"/>
        <v>0</v>
      </c>
    </row>
    <row r="62" spans="1:8" ht="24.95" customHeight="1">
      <c r="A62" s="3">
        <v>59</v>
      </c>
      <c r="B62" s="4" t="s">
        <v>416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8" t="s">
        <v>417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418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162</v>
      </c>
      <c r="H64" s="7">
        <f t="shared" si="3"/>
        <v>0</v>
      </c>
    </row>
    <row r="65" spans="1:8" ht="24.95" customHeight="1">
      <c r="A65" s="3">
        <v>62</v>
      </c>
      <c r="B65" s="4" t="s">
        <v>420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72</v>
      </c>
      <c r="H65" s="7">
        <f t="shared" si="3"/>
        <v>0</v>
      </c>
    </row>
    <row r="66" spans="1:8" ht="24.95" customHeight="1">
      <c r="A66" s="3">
        <v>63</v>
      </c>
      <c r="B66" s="4" t="s">
        <v>422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169</v>
      </c>
      <c r="H66" s="7">
        <f t="shared" si="3"/>
        <v>0</v>
      </c>
    </row>
    <row r="67" spans="1:8" ht="24.95" customHeight="1">
      <c r="A67" s="3">
        <v>64</v>
      </c>
      <c r="B67" s="4" t="s">
        <v>426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428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429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84</v>
      </c>
      <c r="H69" s="7">
        <f t="shared" si="5"/>
        <v>0</v>
      </c>
    </row>
    <row r="70" spans="1:8" ht="24.95" customHeight="1">
      <c r="A70" s="3">
        <v>67</v>
      </c>
      <c r="B70" s="4" t="s">
        <v>433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48</v>
      </c>
      <c r="H70" s="7">
        <f t="shared" si="5"/>
        <v>0</v>
      </c>
    </row>
    <row r="71" spans="1:8" ht="24.95" customHeight="1">
      <c r="A71" s="3">
        <v>68</v>
      </c>
      <c r="B71" s="4" t="s">
        <v>434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30" t="s">
        <v>226</v>
      </c>
      <c r="B72" s="30"/>
      <c r="C72" s="5">
        <f t="shared" ref="C72" si="6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K63" sqref="K6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437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152</v>
      </c>
      <c r="H2" s="38" t="s">
        <v>4</v>
      </c>
    </row>
    <row r="3" spans="1:8" ht="29.1" customHeight="1">
      <c r="A3" s="33"/>
      <c r="B3" s="33"/>
      <c r="C3" s="22" t="s">
        <v>5</v>
      </c>
      <c r="D3" s="22" t="s">
        <v>6</v>
      </c>
      <c r="E3" s="22" t="s">
        <v>7</v>
      </c>
      <c r="F3" s="22" t="s">
        <v>8</v>
      </c>
      <c r="G3" s="37"/>
      <c r="H3" s="38"/>
    </row>
    <row r="4" spans="1:8" ht="24.95" customHeight="1">
      <c r="A4" s="3">
        <v>1</v>
      </c>
      <c r="B4" s="24" t="s">
        <v>388</v>
      </c>
      <c r="C4" s="27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 t="shared" ref="H4:H35" si="0">C4/G4</f>
        <v>5.0243111831442464E-2</v>
      </c>
    </row>
    <row r="5" spans="1:8" ht="24.95" customHeight="1">
      <c r="A5" s="3">
        <v>2</v>
      </c>
      <c r="B5" s="24" t="s">
        <v>393</v>
      </c>
      <c r="C5" s="27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 t="shared" si="0"/>
        <v>0.13364055299539171</v>
      </c>
    </row>
    <row r="6" spans="1:8" ht="24.95" customHeight="1">
      <c r="A6" s="3">
        <v>3</v>
      </c>
      <c r="B6" s="24" t="s">
        <v>431</v>
      </c>
      <c r="C6" s="27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 t="shared" si="0"/>
        <v>0.22608695652173913</v>
      </c>
    </row>
    <row r="7" spans="1:8" ht="24.95" customHeight="1">
      <c r="A7" s="3">
        <v>4</v>
      </c>
      <c r="B7" s="24" t="s">
        <v>423</v>
      </c>
      <c r="C7" s="27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 t="shared" si="0"/>
        <v>0.26506024096385544</v>
      </c>
    </row>
    <row r="8" spans="1:8" ht="24.95" customHeight="1">
      <c r="A8" s="3">
        <v>5</v>
      </c>
      <c r="B8" s="24" t="s">
        <v>381</v>
      </c>
      <c r="C8" s="27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 t="shared" si="0"/>
        <v>0.125</v>
      </c>
    </row>
    <row r="9" spans="1:8" ht="24.95" customHeight="1">
      <c r="A9" s="3">
        <v>6</v>
      </c>
      <c r="B9" s="24" t="s">
        <v>401</v>
      </c>
      <c r="C9" s="27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 t="shared" si="0"/>
        <v>0.145985401459854</v>
      </c>
    </row>
    <row r="10" spans="1:8" ht="24.95" customHeight="1">
      <c r="A10" s="3">
        <v>7</v>
      </c>
      <c r="B10" s="24" t="s">
        <v>406</v>
      </c>
      <c r="C10" s="27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 t="shared" si="0"/>
        <v>0.14503816793893129</v>
      </c>
    </row>
    <row r="11" spans="1:8" ht="24.95" customHeight="1">
      <c r="A11" s="3">
        <v>8</v>
      </c>
      <c r="B11" s="24" t="s">
        <v>430</v>
      </c>
      <c r="C11" s="27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 t="shared" si="0"/>
        <v>7.4561403508771926E-2</v>
      </c>
    </row>
    <row r="12" spans="1:8" ht="24.95" customHeight="1">
      <c r="A12" s="3">
        <v>9</v>
      </c>
      <c r="B12" s="24" t="s">
        <v>371</v>
      </c>
      <c r="C12" s="27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 t="shared" si="0"/>
        <v>0.10429447852760736</v>
      </c>
    </row>
    <row r="13" spans="1:8" ht="24.95" customHeight="1">
      <c r="A13" s="3">
        <v>10</v>
      </c>
      <c r="B13" s="24" t="s">
        <v>415</v>
      </c>
      <c r="C13" s="27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 t="shared" si="0"/>
        <v>0.5714285714285714</v>
      </c>
    </row>
    <row r="14" spans="1:8" ht="24.95" customHeight="1">
      <c r="A14" s="3">
        <v>11</v>
      </c>
      <c r="B14" s="24" t="s">
        <v>395</v>
      </c>
      <c r="C14" s="27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 t="shared" si="0"/>
        <v>0.1111111111111111</v>
      </c>
    </row>
    <row r="15" spans="1:8" ht="24.95" customHeight="1">
      <c r="A15" s="3">
        <v>12</v>
      </c>
      <c r="B15" s="24" t="s">
        <v>407</v>
      </c>
      <c r="C15" s="27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 t="shared" si="0"/>
        <v>7.6142131979695438E-2</v>
      </c>
    </row>
    <row r="16" spans="1:8" ht="24.95" customHeight="1">
      <c r="A16" s="3">
        <v>13</v>
      </c>
      <c r="B16" s="24" t="s">
        <v>403</v>
      </c>
      <c r="C16" s="27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 t="shared" si="0"/>
        <v>2.023121387283237E-2</v>
      </c>
    </row>
    <row r="17" spans="1:8" ht="24.95" customHeight="1">
      <c r="A17" s="3">
        <v>14</v>
      </c>
      <c r="B17" s="24" t="s">
        <v>412</v>
      </c>
      <c r="C17" s="27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 t="shared" si="0"/>
        <v>0.13207547169811321</v>
      </c>
    </row>
    <row r="18" spans="1:8" ht="24.95" customHeight="1">
      <c r="A18" s="3">
        <v>15</v>
      </c>
      <c r="B18" s="24" t="s">
        <v>391</v>
      </c>
      <c r="C18" s="27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 t="shared" si="0"/>
        <v>0.1111111111111111</v>
      </c>
    </row>
    <row r="19" spans="1:8" ht="24.95" customHeight="1">
      <c r="A19" s="3">
        <v>16</v>
      </c>
      <c r="B19" s="24" t="s">
        <v>370</v>
      </c>
      <c r="C19" s="27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 t="shared" si="0"/>
        <v>0.21666666666666667</v>
      </c>
    </row>
    <row r="20" spans="1:8" ht="24.95" customHeight="1">
      <c r="A20" s="3">
        <v>17</v>
      </c>
      <c r="B20" s="24" t="s">
        <v>408</v>
      </c>
      <c r="C20" s="27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 t="shared" si="0"/>
        <v>6.3694267515923567E-2</v>
      </c>
    </row>
    <row r="21" spans="1:8" ht="24.95" customHeight="1">
      <c r="A21" s="3">
        <v>18</v>
      </c>
      <c r="B21" s="24" t="s">
        <v>414</v>
      </c>
      <c r="C21" s="27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 t="shared" si="0"/>
        <v>6.6225165562913912E-2</v>
      </c>
    </row>
    <row r="22" spans="1:8" ht="24.95" customHeight="1">
      <c r="A22" s="3">
        <v>19</v>
      </c>
      <c r="B22" s="24" t="s">
        <v>411</v>
      </c>
      <c r="C22" s="27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 t="shared" si="0"/>
        <v>0.13432835820895522</v>
      </c>
    </row>
    <row r="23" spans="1:8" ht="24.95" customHeight="1">
      <c r="A23" s="3">
        <v>20</v>
      </c>
      <c r="B23" s="24" t="s">
        <v>387</v>
      </c>
      <c r="C23" s="27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 t="shared" si="0"/>
        <v>3.9603960396039604E-2</v>
      </c>
    </row>
    <row r="24" spans="1:8" ht="24.95" customHeight="1">
      <c r="A24" s="3">
        <v>21</v>
      </c>
      <c r="B24" s="24" t="s">
        <v>421</v>
      </c>
      <c r="C24" s="27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 t="shared" si="0"/>
        <v>0.2857142857142857</v>
      </c>
    </row>
    <row r="25" spans="1:8" ht="24.95" customHeight="1">
      <c r="A25" s="3">
        <v>22</v>
      </c>
      <c r="B25" s="24" t="s">
        <v>419</v>
      </c>
      <c r="C25" s="27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 t="shared" si="0"/>
        <v>0.23333333333333334</v>
      </c>
    </row>
    <row r="26" spans="1:8" ht="24.95" customHeight="1">
      <c r="A26" s="3">
        <v>23</v>
      </c>
      <c r="B26" s="24" t="s">
        <v>369</v>
      </c>
      <c r="C26" s="27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 t="shared" si="0"/>
        <v>5.8823529411764705E-2</v>
      </c>
    </row>
    <row r="27" spans="1:8" ht="24.95" customHeight="1">
      <c r="A27" s="3">
        <v>24</v>
      </c>
      <c r="B27" s="24" t="s">
        <v>392</v>
      </c>
      <c r="C27" s="27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 t="shared" si="0"/>
        <v>3.9106145251396648E-2</v>
      </c>
    </row>
    <row r="28" spans="1:8" ht="24.95" customHeight="1">
      <c r="A28" s="3">
        <v>25</v>
      </c>
      <c r="B28" s="24" t="s">
        <v>375</v>
      </c>
      <c r="C28" s="27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 t="shared" si="0"/>
        <v>0.21428571428571427</v>
      </c>
    </row>
    <row r="29" spans="1:8" ht="24.95" customHeight="1">
      <c r="A29" s="3">
        <v>26</v>
      </c>
      <c r="B29" s="24" t="s">
        <v>379</v>
      </c>
      <c r="C29" s="27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 t="shared" si="0"/>
        <v>8.5714285714285715E-2</v>
      </c>
    </row>
    <row r="30" spans="1:8" ht="24.95" customHeight="1">
      <c r="A30" s="3">
        <v>27</v>
      </c>
      <c r="B30" s="24" t="s">
        <v>380</v>
      </c>
      <c r="C30" s="27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 t="shared" si="0"/>
        <v>9.6774193548387094E-2</v>
      </c>
    </row>
    <row r="31" spans="1:8" ht="24.95" customHeight="1">
      <c r="A31" s="3">
        <v>28</v>
      </c>
      <c r="B31" s="24" t="s">
        <v>385</v>
      </c>
      <c r="C31" s="27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 t="shared" si="0"/>
        <v>4.4776119402985072E-2</v>
      </c>
    </row>
    <row r="32" spans="1:8" ht="24.95" customHeight="1">
      <c r="A32" s="3">
        <v>29</v>
      </c>
      <c r="B32" s="24" t="s">
        <v>400</v>
      </c>
      <c r="C32" s="27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 t="shared" si="0"/>
        <v>8.6956521739130432E-2</v>
      </c>
    </row>
    <row r="33" spans="1:8" ht="24.95" customHeight="1">
      <c r="A33" s="3">
        <v>30</v>
      </c>
      <c r="B33" s="24" t="s">
        <v>410</v>
      </c>
      <c r="C33" s="27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 t="shared" si="0"/>
        <v>2.4691358024691357E-2</v>
      </c>
    </row>
    <row r="34" spans="1:8" ht="24.95" customHeight="1">
      <c r="A34" s="3">
        <v>31</v>
      </c>
      <c r="B34" s="24" t="s">
        <v>382</v>
      </c>
      <c r="C34" s="27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 t="shared" si="0"/>
        <v>4.4117647058823532E-2</v>
      </c>
    </row>
    <row r="35" spans="1:8" ht="24.95" customHeight="1">
      <c r="A35" s="3">
        <v>32</v>
      </c>
      <c r="B35" s="24" t="s">
        <v>413</v>
      </c>
      <c r="C35" s="27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 t="shared" si="0"/>
        <v>3.5971223021582732E-2</v>
      </c>
    </row>
    <row r="36" spans="1:8" ht="24.95" customHeight="1">
      <c r="A36" s="3">
        <v>33</v>
      </c>
      <c r="B36" s="24" t="s">
        <v>398</v>
      </c>
      <c r="C36" s="27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 t="shared" ref="H36:H67" si="1">C36/G36</f>
        <v>4.6728971962616821E-2</v>
      </c>
    </row>
    <row r="37" spans="1:8" ht="24.95" customHeight="1">
      <c r="A37" s="3">
        <v>34</v>
      </c>
      <c r="B37" s="24" t="s">
        <v>432</v>
      </c>
      <c r="C37" s="27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 t="shared" si="1"/>
        <v>6.7567567567567571E-2</v>
      </c>
    </row>
    <row r="38" spans="1:8" ht="24.95" customHeight="1">
      <c r="A38" s="3">
        <v>35</v>
      </c>
      <c r="B38" s="24" t="s">
        <v>389</v>
      </c>
      <c r="C38" s="27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 t="shared" si="1"/>
        <v>8.1632653061224483E-2</v>
      </c>
    </row>
    <row r="39" spans="1:8" ht="24.95" customHeight="1">
      <c r="A39" s="3">
        <v>36</v>
      </c>
      <c r="B39" s="24" t="s">
        <v>425</v>
      </c>
      <c r="C39" s="27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 t="shared" si="1"/>
        <v>4.7619047619047616E-2</v>
      </c>
    </row>
    <row r="40" spans="1:8" ht="24.95" customHeight="1">
      <c r="A40" s="3">
        <v>37</v>
      </c>
      <c r="B40" s="24" t="s">
        <v>435</v>
      </c>
      <c r="C40" s="27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 t="shared" si="1"/>
        <v>0.16666666666666666</v>
      </c>
    </row>
    <row r="41" spans="1:8" ht="24.95" customHeight="1">
      <c r="A41" s="3">
        <v>38</v>
      </c>
      <c r="B41" s="24" t="s">
        <v>377</v>
      </c>
      <c r="C41" s="27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 t="shared" si="1"/>
        <v>6.8181818181818177E-2</v>
      </c>
    </row>
    <row r="42" spans="1:8" ht="24.95" customHeight="1">
      <c r="A42" s="3">
        <v>39</v>
      </c>
      <c r="B42" s="24" t="s">
        <v>396</v>
      </c>
      <c r="C42" s="27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 t="shared" si="1"/>
        <v>7.8947368421052627E-2</v>
      </c>
    </row>
    <row r="43" spans="1:8" ht="24.95" customHeight="1">
      <c r="A43" s="3">
        <v>40</v>
      </c>
      <c r="B43" s="25" t="s">
        <v>397</v>
      </c>
      <c r="C43" s="27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 t="shared" si="1"/>
        <v>2.4793388429752067E-2</v>
      </c>
    </row>
    <row r="44" spans="1:8" ht="24.95" customHeight="1">
      <c r="A44" s="3">
        <v>41</v>
      </c>
      <c r="B44" s="24" t="s">
        <v>399</v>
      </c>
      <c r="C44" s="27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 t="shared" si="1"/>
        <v>6.9767441860465115E-2</v>
      </c>
    </row>
    <row r="45" spans="1:8" ht="24.95" customHeight="1">
      <c r="A45" s="3">
        <v>42</v>
      </c>
      <c r="B45" s="24" t="s">
        <v>424</v>
      </c>
      <c r="C45" s="27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 t="shared" si="1"/>
        <v>2.0547945205479451E-2</v>
      </c>
    </row>
    <row r="46" spans="1:8" ht="24.95" customHeight="1">
      <c r="A46" s="3">
        <v>43</v>
      </c>
      <c r="B46" s="24" t="s">
        <v>436</v>
      </c>
      <c r="C46" s="27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 t="shared" si="1"/>
        <v>0.1875</v>
      </c>
    </row>
    <row r="47" spans="1:8" ht="24.95" customHeight="1">
      <c r="A47" s="3">
        <v>44</v>
      </c>
      <c r="B47" s="24" t="s">
        <v>374</v>
      </c>
      <c r="C47" s="27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 t="shared" si="1"/>
        <v>3.1578947368421054E-2</v>
      </c>
    </row>
    <row r="48" spans="1:8" ht="24.95" customHeight="1">
      <c r="A48" s="3">
        <v>45</v>
      </c>
      <c r="B48" s="24" t="s">
        <v>404</v>
      </c>
      <c r="C48" s="27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 t="shared" si="1"/>
        <v>4.6875E-2</v>
      </c>
    </row>
    <row r="49" spans="1:8" ht="24.95" customHeight="1">
      <c r="A49" s="3">
        <v>46</v>
      </c>
      <c r="B49" s="24" t="s">
        <v>405</v>
      </c>
      <c r="C49" s="27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24" t="s">
        <v>426</v>
      </c>
      <c r="C50" s="27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 t="shared" si="1"/>
        <v>0.15</v>
      </c>
    </row>
    <row r="51" spans="1:8" ht="24.95" customHeight="1">
      <c r="A51" s="3">
        <v>48</v>
      </c>
      <c r="B51" s="24" t="s">
        <v>434</v>
      </c>
      <c r="C51" s="27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 t="shared" si="1"/>
        <v>9.0909090909090912E-2</v>
      </c>
    </row>
    <row r="52" spans="1:8" ht="24.95" customHeight="1">
      <c r="A52" s="3">
        <v>49</v>
      </c>
      <c r="B52" s="24" t="s">
        <v>386</v>
      </c>
      <c r="C52" s="27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 t="shared" si="1"/>
        <v>9.0909090909090912E-2</v>
      </c>
    </row>
    <row r="53" spans="1:8" ht="24.95" customHeight="1">
      <c r="A53" s="3">
        <v>50</v>
      </c>
      <c r="B53" s="24" t="s">
        <v>402</v>
      </c>
      <c r="C53" s="27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 t="shared" si="1"/>
        <v>4.6511627906976744E-2</v>
      </c>
    </row>
    <row r="54" spans="1:8" ht="24.95" customHeight="1">
      <c r="A54" s="3">
        <v>51</v>
      </c>
      <c r="B54" s="24" t="s">
        <v>409</v>
      </c>
      <c r="C54" s="27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 t="shared" si="1"/>
        <v>5.128205128205128E-2</v>
      </c>
    </row>
    <row r="55" spans="1:8" ht="24.95" customHeight="1">
      <c r="A55" s="3">
        <v>52</v>
      </c>
      <c r="B55" s="24" t="s">
        <v>383</v>
      </c>
      <c r="C55" s="27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 t="shared" si="1"/>
        <v>2.1739130434782608E-2</v>
      </c>
    </row>
    <row r="56" spans="1:8" ht="24.95" customHeight="1">
      <c r="A56" s="3">
        <v>53</v>
      </c>
      <c r="B56" s="26" t="s">
        <v>427</v>
      </c>
      <c r="C56" s="27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 t="shared" si="1"/>
        <v>2.8571428571428571E-2</v>
      </c>
    </row>
    <row r="57" spans="1:8" ht="24.95" customHeight="1">
      <c r="A57" s="3">
        <v>54</v>
      </c>
      <c r="B57" s="24" t="s">
        <v>372</v>
      </c>
      <c r="C57" s="27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 t="shared" si="1"/>
        <v>2.4390243902439025E-2</v>
      </c>
    </row>
    <row r="58" spans="1:8" ht="24.95" customHeight="1">
      <c r="A58" s="3">
        <v>55</v>
      </c>
      <c r="B58" s="24" t="s">
        <v>378</v>
      </c>
      <c r="C58" s="27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 t="shared" si="1"/>
        <v>0.05</v>
      </c>
    </row>
    <row r="59" spans="1:8" ht="24.95" customHeight="1">
      <c r="A59" s="3">
        <v>56</v>
      </c>
      <c r="B59" s="24" t="s">
        <v>384</v>
      </c>
      <c r="C59" s="27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 t="shared" si="1"/>
        <v>6.3291139240506328E-3</v>
      </c>
    </row>
    <row r="60" spans="1:8" ht="24.95" customHeight="1">
      <c r="A60" s="3">
        <v>57</v>
      </c>
      <c r="B60" s="24" t="s">
        <v>394</v>
      </c>
      <c r="C60" s="27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 t="shared" si="1"/>
        <v>2.4390243902439025E-2</v>
      </c>
    </row>
    <row r="61" spans="1:8" ht="24.95" customHeight="1">
      <c r="A61" s="3">
        <v>58</v>
      </c>
      <c r="B61" s="24" t="s">
        <v>417</v>
      </c>
      <c r="C61" s="27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 t="shared" si="1"/>
        <v>2.3255813953488372E-2</v>
      </c>
    </row>
    <row r="62" spans="1:8" ht="24.95" customHeight="1">
      <c r="A62" s="3">
        <v>59</v>
      </c>
      <c r="B62" s="24" t="s">
        <v>373</v>
      </c>
      <c r="C62" s="27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8" t="s">
        <v>376</v>
      </c>
      <c r="C63" s="27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24" t="s">
        <v>390</v>
      </c>
      <c r="C64" s="27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24" t="s">
        <v>416</v>
      </c>
      <c r="C65" s="27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24" t="s">
        <v>418</v>
      </c>
      <c r="C66" s="27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24" t="s">
        <v>420</v>
      </c>
      <c r="C67" s="27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24" t="s">
        <v>422</v>
      </c>
      <c r="C68" s="27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24" t="s">
        <v>428</v>
      </c>
      <c r="C69" s="27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24" t="s">
        <v>429</v>
      </c>
      <c r="C70" s="27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24" t="s">
        <v>433</v>
      </c>
      <c r="C71" s="27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 t="shared" si="2"/>
        <v>0</v>
      </c>
    </row>
    <row r="72" spans="1:8" ht="24.75" customHeight="1">
      <c r="A72" s="30" t="s">
        <v>226</v>
      </c>
      <c r="B72" s="30"/>
      <c r="C72" s="5">
        <f t="shared" ref="C72" si="3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31" t="s">
        <v>227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32" t="s">
        <v>438</v>
      </c>
      <c r="B1" s="32"/>
      <c r="C1" s="32"/>
      <c r="D1" s="32"/>
      <c r="E1" s="32"/>
      <c r="F1" s="32"/>
      <c r="G1" s="32"/>
      <c r="H1" s="32"/>
    </row>
    <row r="2" spans="1:8" ht="29.1" customHeight="1">
      <c r="A2" s="33" t="s">
        <v>0</v>
      </c>
      <c r="B2" s="33" t="s">
        <v>1</v>
      </c>
      <c r="C2" s="34" t="s">
        <v>2</v>
      </c>
      <c r="D2" s="35"/>
      <c r="E2" s="35"/>
      <c r="F2" s="36"/>
      <c r="G2" s="37" t="s">
        <v>3</v>
      </c>
      <c r="H2" s="38" t="s">
        <v>4</v>
      </c>
    </row>
    <row r="3" spans="1:8" ht="29.1" customHeight="1">
      <c r="A3" s="33"/>
      <c r="B3" s="33"/>
      <c r="C3" s="23" t="s">
        <v>5</v>
      </c>
      <c r="D3" s="23" t="s">
        <v>6</v>
      </c>
      <c r="E3" s="23" t="s">
        <v>7</v>
      </c>
      <c r="F3" s="23" t="s">
        <v>8</v>
      </c>
      <c r="G3" s="37"/>
      <c r="H3" s="38"/>
    </row>
    <row r="4" spans="1:8" ht="24.95" customHeight="1">
      <c r="A4" s="3">
        <v>1</v>
      </c>
      <c r="B4" s="4" t="s">
        <v>500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6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501</v>
      </c>
      <c r="C5" s="5">
        <f t="shared" si="0"/>
        <v>18</v>
      </c>
      <c r="D5" s="5">
        <v>14</v>
      </c>
      <c r="E5" s="5">
        <v>4</v>
      </c>
      <c r="F5" s="5">
        <v>0</v>
      </c>
      <c r="G5" s="8">
        <v>228</v>
      </c>
      <c r="H5" s="7">
        <f t="shared" si="1"/>
        <v>7.8947368421052627E-2</v>
      </c>
    </row>
    <row r="6" spans="1:8" ht="24.95" customHeight="1">
      <c r="A6" s="3">
        <v>3</v>
      </c>
      <c r="B6" s="4" t="s">
        <v>493</v>
      </c>
      <c r="C6" s="5">
        <f t="shared" si="0"/>
        <v>17</v>
      </c>
      <c r="D6" s="5">
        <v>13</v>
      </c>
      <c r="E6" s="5">
        <v>4</v>
      </c>
      <c r="F6" s="5">
        <v>0</v>
      </c>
      <c r="G6" s="6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477</v>
      </c>
      <c r="C7" s="5">
        <f t="shared" si="0"/>
        <v>14</v>
      </c>
      <c r="D7" s="5">
        <v>10</v>
      </c>
      <c r="E7" s="5">
        <v>4</v>
      </c>
      <c r="F7" s="5">
        <v>0</v>
      </c>
      <c r="G7" s="8">
        <v>175</v>
      </c>
      <c r="H7" s="7">
        <f t="shared" si="1"/>
        <v>0.08</v>
      </c>
    </row>
    <row r="8" spans="1:8" ht="24.95" customHeight="1">
      <c r="A8" s="3">
        <v>5</v>
      </c>
      <c r="B8" s="4" t="s">
        <v>458</v>
      </c>
      <c r="C8" s="5">
        <f t="shared" si="0"/>
        <v>10</v>
      </c>
      <c r="D8" s="5">
        <v>6</v>
      </c>
      <c r="E8" s="5">
        <v>4</v>
      </c>
      <c r="F8" s="5">
        <v>0</v>
      </c>
      <c r="G8" s="8">
        <v>617</v>
      </c>
      <c r="H8" s="7">
        <f t="shared" si="1"/>
        <v>1.6207455429497569E-2</v>
      </c>
    </row>
    <row r="9" spans="1:8" ht="24.95" customHeight="1">
      <c r="A9" s="3">
        <v>6</v>
      </c>
      <c r="B9" s="4" t="s">
        <v>463</v>
      </c>
      <c r="C9" s="5">
        <f t="shared" si="0"/>
        <v>9</v>
      </c>
      <c r="D9" s="5">
        <v>5</v>
      </c>
      <c r="E9" s="5">
        <v>4</v>
      </c>
      <c r="F9" s="5">
        <v>0</v>
      </c>
      <c r="G9" s="8">
        <v>218</v>
      </c>
      <c r="H9" s="7">
        <f t="shared" si="1"/>
        <v>4.1284403669724773E-2</v>
      </c>
    </row>
    <row r="10" spans="1:8" ht="24.95" customHeight="1">
      <c r="A10" s="3">
        <v>7</v>
      </c>
      <c r="B10" s="4" t="s">
        <v>441</v>
      </c>
      <c r="C10" s="5">
        <f t="shared" si="0"/>
        <v>8</v>
      </c>
      <c r="D10" s="5">
        <v>3</v>
      </c>
      <c r="E10" s="5">
        <v>5</v>
      </c>
      <c r="F10" s="5">
        <v>0</v>
      </c>
      <c r="G10" s="8">
        <v>161</v>
      </c>
      <c r="H10" s="7">
        <f t="shared" si="1"/>
        <v>4.9689440993788817E-2</v>
      </c>
    </row>
    <row r="11" spans="1:8" ht="24.95" customHeight="1">
      <c r="A11" s="3">
        <v>8</v>
      </c>
      <c r="B11" s="4" t="s">
        <v>465</v>
      </c>
      <c r="C11" s="5">
        <f t="shared" si="0"/>
        <v>8</v>
      </c>
      <c r="D11" s="5">
        <v>2</v>
      </c>
      <c r="E11" s="5">
        <v>6</v>
      </c>
      <c r="F11" s="5">
        <v>0</v>
      </c>
      <c r="G11" s="8">
        <v>131</v>
      </c>
      <c r="H11" s="7">
        <f t="shared" si="1"/>
        <v>6.1068702290076333E-2</v>
      </c>
    </row>
    <row r="12" spans="1:8" ht="24.95" customHeight="1">
      <c r="A12" s="3">
        <v>9</v>
      </c>
      <c r="B12" s="4" t="s">
        <v>475</v>
      </c>
      <c r="C12" s="5">
        <f t="shared" si="0"/>
        <v>8</v>
      </c>
      <c r="D12" s="5">
        <v>8</v>
      </c>
      <c r="E12" s="5">
        <v>0</v>
      </c>
      <c r="F12" s="5">
        <v>0</v>
      </c>
      <c r="G12" s="6">
        <v>81</v>
      </c>
      <c r="H12" s="7">
        <f t="shared" si="1"/>
        <v>9.8765432098765427E-2</v>
      </c>
    </row>
    <row r="13" spans="1:8" ht="24.95" customHeight="1">
      <c r="A13" s="3">
        <v>10</v>
      </c>
      <c r="B13" s="4" t="s">
        <v>461</v>
      </c>
      <c r="C13" s="5">
        <f t="shared" si="0"/>
        <v>7</v>
      </c>
      <c r="D13" s="5">
        <v>4</v>
      </c>
      <c r="E13" s="5">
        <v>3</v>
      </c>
      <c r="F13" s="5">
        <v>0</v>
      </c>
      <c r="G13" s="8">
        <v>126</v>
      </c>
      <c r="H13" s="7">
        <f t="shared" si="1"/>
        <v>5.5555555555555552E-2</v>
      </c>
    </row>
    <row r="14" spans="1:8" ht="24.95" customHeight="1">
      <c r="A14" s="3">
        <v>11</v>
      </c>
      <c r="B14" s="4" t="s">
        <v>485</v>
      </c>
      <c r="C14" s="5">
        <f t="shared" si="0"/>
        <v>7</v>
      </c>
      <c r="D14" s="5">
        <v>3</v>
      </c>
      <c r="E14" s="5">
        <v>4</v>
      </c>
      <c r="F14" s="5">
        <v>0</v>
      </c>
      <c r="G14" s="6">
        <v>146</v>
      </c>
      <c r="H14" s="7">
        <f t="shared" si="1"/>
        <v>4.7945205479452052E-2</v>
      </c>
    </row>
    <row r="15" spans="1:8" ht="24.95" customHeight="1">
      <c r="A15" s="3">
        <v>12</v>
      </c>
      <c r="B15" s="4" t="s">
        <v>451</v>
      </c>
      <c r="C15" s="5">
        <f t="shared" si="0"/>
        <v>6</v>
      </c>
      <c r="D15" s="5">
        <v>4</v>
      </c>
      <c r="E15" s="5">
        <v>2</v>
      </c>
      <c r="F15" s="5">
        <v>0</v>
      </c>
      <c r="G15" s="8">
        <v>164</v>
      </c>
      <c r="H15" s="7">
        <f t="shared" si="1"/>
        <v>3.6585365853658534E-2</v>
      </c>
    </row>
    <row r="16" spans="1:8" ht="24.95" customHeight="1">
      <c r="A16" s="3">
        <v>13</v>
      </c>
      <c r="B16" s="4" t="s">
        <v>480</v>
      </c>
      <c r="C16" s="5">
        <f t="shared" si="0"/>
        <v>6</v>
      </c>
      <c r="D16" s="5">
        <v>0</v>
      </c>
      <c r="E16" s="5">
        <v>6</v>
      </c>
      <c r="F16" s="5">
        <v>0</v>
      </c>
      <c r="G16" s="8">
        <v>243</v>
      </c>
      <c r="H16" s="7">
        <f t="shared" si="1"/>
        <v>2.4691358024691357E-2</v>
      </c>
    </row>
    <row r="17" spans="1:8" ht="24.95" customHeight="1">
      <c r="A17" s="3">
        <v>14</v>
      </c>
      <c r="B17" s="4" t="s">
        <v>482</v>
      </c>
      <c r="C17" s="5">
        <f t="shared" si="0"/>
        <v>6</v>
      </c>
      <c r="D17" s="5">
        <v>5</v>
      </c>
      <c r="E17" s="5">
        <v>1</v>
      </c>
      <c r="F17" s="5">
        <v>0</v>
      </c>
      <c r="G17" s="6">
        <v>107</v>
      </c>
      <c r="H17" s="7">
        <f t="shared" si="1"/>
        <v>5.6074766355140186E-2</v>
      </c>
    </row>
    <row r="18" spans="1:8" ht="24.95" customHeight="1">
      <c r="A18" s="3">
        <v>15</v>
      </c>
      <c r="B18" s="4" t="s">
        <v>484</v>
      </c>
      <c r="C18" s="5">
        <f t="shared" si="0"/>
        <v>6</v>
      </c>
      <c r="D18" s="5">
        <v>5</v>
      </c>
      <c r="E18" s="5">
        <v>1</v>
      </c>
      <c r="F18" s="5">
        <v>0</v>
      </c>
      <c r="G18" s="6">
        <v>145</v>
      </c>
      <c r="H18" s="7">
        <f t="shared" si="1"/>
        <v>4.1379310344827586E-2</v>
      </c>
    </row>
    <row r="19" spans="1:8" ht="24.95" customHeight="1">
      <c r="A19" s="3">
        <v>16</v>
      </c>
      <c r="B19" s="4" t="s">
        <v>444</v>
      </c>
      <c r="C19" s="5">
        <f t="shared" si="0"/>
        <v>5</v>
      </c>
      <c r="D19" s="5">
        <v>2</v>
      </c>
      <c r="E19" s="5">
        <v>3</v>
      </c>
      <c r="F19" s="5">
        <v>0</v>
      </c>
      <c r="G19" s="6">
        <v>99</v>
      </c>
      <c r="H19" s="7">
        <f t="shared" si="1"/>
        <v>5.0505050505050504E-2</v>
      </c>
    </row>
    <row r="20" spans="1:8" ht="24.95" customHeight="1">
      <c r="A20" s="3">
        <v>17</v>
      </c>
      <c r="B20" s="4" t="s">
        <v>473</v>
      </c>
      <c r="C20" s="5">
        <f t="shared" si="0"/>
        <v>5</v>
      </c>
      <c r="D20" s="5">
        <v>5</v>
      </c>
      <c r="E20" s="5">
        <v>0</v>
      </c>
      <c r="F20" s="5">
        <v>0</v>
      </c>
      <c r="G20" s="8">
        <v>694</v>
      </c>
      <c r="H20" s="7">
        <f t="shared" si="1"/>
        <v>7.2046109510086453E-3</v>
      </c>
    </row>
    <row r="21" spans="1:8" ht="24.95" customHeight="1">
      <c r="A21" s="3">
        <v>18</v>
      </c>
      <c r="B21" s="4" t="s">
        <v>476</v>
      </c>
      <c r="C21" s="5">
        <f t="shared" si="0"/>
        <v>5</v>
      </c>
      <c r="D21" s="5">
        <v>5</v>
      </c>
      <c r="E21" s="5">
        <v>0</v>
      </c>
      <c r="F21" s="5">
        <v>0</v>
      </c>
      <c r="G21" s="8">
        <v>121</v>
      </c>
      <c r="H21" s="7">
        <f t="shared" si="1"/>
        <v>4.1322314049586778E-2</v>
      </c>
    </row>
    <row r="22" spans="1:8" ht="24.95" customHeight="1">
      <c r="A22" s="3">
        <v>19</v>
      </c>
      <c r="B22" s="4" t="s">
        <v>481</v>
      </c>
      <c r="C22" s="5">
        <f t="shared" si="0"/>
        <v>5</v>
      </c>
      <c r="D22" s="5">
        <v>5</v>
      </c>
      <c r="E22" s="5">
        <v>0</v>
      </c>
      <c r="F22" s="5">
        <v>0</v>
      </c>
      <c r="G22" s="8">
        <v>73</v>
      </c>
      <c r="H22" s="7">
        <f t="shared" si="1"/>
        <v>6.8493150684931503E-2</v>
      </c>
    </row>
    <row r="23" spans="1:8" ht="24.95" customHeight="1">
      <c r="A23" s="3">
        <v>20</v>
      </c>
      <c r="B23" s="4" t="s">
        <v>489</v>
      </c>
      <c r="C23" s="5">
        <f t="shared" si="0"/>
        <v>5</v>
      </c>
      <c r="D23" s="5">
        <v>4</v>
      </c>
      <c r="E23" s="5">
        <v>1</v>
      </c>
      <c r="F23" s="5">
        <v>0</v>
      </c>
      <c r="G23" s="8">
        <v>164</v>
      </c>
      <c r="H23" s="7">
        <f t="shared" si="1"/>
        <v>3.048780487804878E-2</v>
      </c>
    </row>
    <row r="24" spans="1:8" ht="24.95" customHeight="1">
      <c r="A24" s="3">
        <v>21</v>
      </c>
      <c r="B24" s="4" t="s">
        <v>491</v>
      </c>
      <c r="C24" s="5">
        <f t="shared" si="0"/>
        <v>5</v>
      </c>
      <c r="D24" s="5">
        <v>3</v>
      </c>
      <c r="E24" s="5">
        <v>2</v>
      </c>
      <c r="F24" s="5">
        <v>0</v>
      </c>
      <c r="G24" s="8">
        <v>78</v>
      </c>
      <c r="H24" s="7">
        <f t="shared" si="1"/>
        <v>6.4102564102564097E-2</v>
      </c>
    </row>
    <row r="25" spans="1:8" ht="24.95" customHeight="1">
      <c r="A25" s="3">
        <v>22</v>
      </c>
      <c r="B25" s="4" t="s">
        <v>462</v>
      </c>
      <c r="C25" s="5">
        <f t="shared" si="0"/>
        <v>4</v>
      </c>
      <c r="D25" s="5">
        <v>3</v>
      </c>
      <c r="E25" s="5">
        <v>1</v>
      </c>
      <c r="F25" s="5">
        <v>0</v>
      </c>
      <c r="G25" s="8">
        <v>182</v>
      </c>
      <c r="H25" s="7">
        <f t="shared" si="1"/>
        <v>2.197802197802198E-2</v>
      </c>
    </row>
    <row r="26" spans="1:8" ht="24.95" customHeight="1">
      <c r="A26" s="3">
        <v>23</v>
      </c>
      <c r="B26" s="4" t="s">
        <v>483</v>
      </c>
      <c r="C26" s="5">
        <f t="shared" si="0"/>
        <v>4</v>
      </c>
      <c r="D26" s="5">
        <v>0</v>
      </c>
      <c r="E26" s="5">
        <v>4</v>
      </c>
      <c r="F26" s="5">
        <v>0</v>
      </c>
      <c r="G26" s="6">
        <v>19</v>
      </c>
      <c r="H26" s="7">
        <f t="shared" si="1"/>
        <v>0.21052631578947367</v>
      </c>
    </row>
    <row r="27" spans="1:8" ht="24.95" customHeight="1">
      <c r="A27" s="3">
        <v>24</v>
      </c>
      <c r="B27" s="4" t="s">
        <v>495</v>
      </c>
      <c r="C27" s="5">
        <f t="shared" si="0"/>
        <v>4</v>
      </c>
      <c r="D27" s="5">
        <v>2</v>
      </c>
      <c r="E27" s="5">
        <v>2</v>
      </c>
      <c r="F27" s="5">
        <v>0</v>
      </c>
      <c r="G27" s="6">
        <v>146</v>
      </c>
      <c r="H27" s="7">
        <f t="shared" si="1"/>
        <v>2.7397260273972601E-2</v>
      </c>
    </row>
    <row r="28" spans="1:8" ht="24.95" customHeight="1">
      <c r="A28" s="3">
        <v>25</v>
      </c>
      <c r="B28" s="4" t="s">
        <v>502</v>
      </c>
      <c r="C28" s="5">
        <f t="shared" si="0"/>
        <v>4</v>
      </c>
      <c r="D28" s="5">
        <v>1</v>
      </c>
      <c r="E28" s="5">
        <v>3</v>
      </c>
      <c r="F28" s="5">
        <v>0</v>
      </c>
      <c r="G28" s="8">
        <v>115</v>
      </c>
      <c r="H28" s="7">
        <f t="shared" si="1"/>
        <v>3.4782608695652174E-2</v>
      </c>
    </row>
    <row r="29" spans="1:8" ht="24.95" customHeight="1">
      <c r="A29" s="3">
        <v>26</v>
      </c>
      <c r="B29" s="4" t="s">
        <v>439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118</v>
      </c>
      <c r="H29" s="7">
        <f t="shared" si="1"/>
        <v>2.5423728813559324E-2</v>
      </c>
    </row>
    <row r="30" spans="1:8" ht="24.95" customHeight="1">
      <c r="A30" s="3">
        <v>27</v>
      </c>
      <c r="B30" s="4" t="s">
        <v>455</v>
      </c>
      <c r="C30" s="5">
        <f t="shared" si="0"/>
        <v>3</v>
      </c>
      <c r="D30" s="5">
        <v>1</v>
      </c>
      <c r="E30" s="5">
        <v>1</v>
      </c>
      <c r="F30" s="5">
        <v>1</v>
      </c>
      <c r="G30" s="8">
        <v>140</v>
      </c>
      <c r="H30" s="7">
        <f t="shared" si="1"/>
        <v>2.1428571428571429E-2</v>
      </c>
    </row>
    <row r="31" spans="1:8" ht="24.95" customHeight="1">
      <c r="A31" s="3">
        <v>28</v>
      </c>
      <c r="B31" s="4" t="s">
        <v>472</v>
      </c>
      <c r="C31" s="5">
        <f t="shared" si="0"/>
        <v>3</v>
      </c>
      <c r="D31" s="5">
        <v>3</v>
      </c>
      <c r="E31" s="5">
        <v>0</v>
      </c>
      <c r="F31" s="5">
        <v>0</v>
      </c>
      <c r="G31" s="8">
        <v>44</v>
      </c>
      <c r="H31" s="7">
        <f t="shared" si="1"/>
        <v>6.8181818181818177E-2</v>
      </c>
    </row>
    <row r="32" spans="1:8" ht="24.95" customHeight="1">
      <c r="A32" s="3">
        <v>29</v>
      </c>
      <c r="B32" s="4" t="s">
        <v>445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25</v>
      </c>
      <c r="H32" s="7">
        <f t="shared" si="1"/>
        <v>0.08</v>
      </c>
    </row>
    <row r="33" spans="1:8" ht="24.95" customHeight="1">
      <c r="A33" s="3">
        <v>30</v>
      </c>
      <c r="B33" s="4" t="s">
        <v>464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38</v>
      </c>
      <c r="H33" s="7">
        <f t="shared" si="1"/>
        <v>5.2631578947368418E-2</v>
      </c>
    </row>
    <row r="34" spans="1:8" ht="24.95" customHeight="1">
      <c r="A34" s="3">
        <v>31</v>
      </c>
      <c r="B34" s="4" t="s">
        <v>470</v>
      </c>
      <c r="C34" s="5">
        <f t="shared" si="0"/>
        <v>2</v>
      </c>
      <c r="D34" s="5">
        <v>2</v>
      </c>
      <c r="E34" s="5">
        <v>0</v>
      </c>
      <c r="F34" s="5">
        <v>0</v>
      </c>
      <c r="G34" s="6">
        <v>72</v>
      </c>
      <c r="H34" s="7">
        <f t="shared" si="1"/>
        <v>2.7777777777777776E-2</v>
      </c>
    </row>
    <row r="35" spans="1:8" ht="24.95" customHeight="1">
      <c r="A35" s="3">
        <v>32</v>
      </c>
      <c r="B35" s="4" t="s">
        <v>471</v>
      </c>
      <c r="C35" s="5">
        <f t="shared" si="0"/>
        <v>2</v>
      </c>
      <c r="D35" s="5">
        <v>1</v>
      </c>
      <c r="E35" s="5">
        <v>1</v>
      </c>
      <c r="F35" s="5">
        <v>0</v>
      </c>
      <c r="G35" s="8">
        <v>128</v>
      </c>
      <c r="H35" s="7">
        <f t="shared" si="1"/>
        <v>1.5625E-2</v>
      </c>
    </row>
    <row r="36" spans="1:8" ht="24.95" customHeight="1">
      <c r="A36" s="3">
        <v>33</v>
      </c>
      <c r="B36" s="4" t="s">
        <v>503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8">
        <v>88</v>
      </c>
      <c r="H36" s="7">
        <f t="shared" ref="H36:H67" si="3">C36/G36</f>
        <v>2.2727272727272728E-2</v>
      </c>
    </row>
    <row r="37" spans="1:8" ht="24.95" customHeight="1">
      <c r="A37" s="3">
        <v>34</v>
      </c>
      <c r="B37" s="4" t="s">
        <v>443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450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452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141</v>
      </c>
      <c r="H39" s="7">
        <f t="shared" si="3"/>
        <v>7.0921985815602835E-3</v>
      </c>
    </row>
    <row r="40" spans="1:8" ht="24.95" customHeight="1">
      <c r="A40" s="3">
        <v>37</v>
      </c>
      <c r="B40" s="4" t="s">
        <v>457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206</v>
      </c>
      <c r="H40" s="7">
        <f t="shared" si="3"/>
        <v>4.8543689320388345E-3</v>
      </c>
    </row>
    <row r="41" spans="1:8" ht="24.95" customHeight="1">
      <c r="A41" s="3">
        <v>38</v>
      </c>
      <c r="B41" s="4" t="s">
        <v>459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466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38</v>
      </c>
      <c r="H42" s="7">
        <f t="shared" si="3"/>
        <v>2.6315789473684209E-2</v>
      </c>
    </row>
    <row r="43" spans="1:8" ht="24.95" customHeight="1">
      <c r="A43" s="3">
        <v>40</v>
      </c>
      <c r="B43" s="4" t="s">
        <v>474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60</v>
      </c>
      <c r="H43" s="7">
        <f t="shared" si="3"/>
        <v>1.6666666666666666E-2</v>
      </c>
    </row>
    <row r="44" spans="1:8" ht="24.95" customHeight="1">
      <c r="A44" s="3">
        <v>41</v>
      </c>
      <c r="B44" s="4" t="s">
        <v>478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160</v>
      </c>
      <c r="H44" s="7">
        <f t="shared" si="3"/>
        <v>6.2500000000000003E-3</v>
      </c>
    </row>
    <row r="45" spans="1:8" ht="24.95" customHeight="1">
      <c r="A45" s="3">
        <v>42</v>
      </c>
      <c r="B45" s="4" t="s">
        <v>496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77</v>
      </c>
      <c r="H45" s="7">
        <f t="shared" si="3"/>
        <v>1.2987012987012988E-2</v>
      </c>
    </row>
    <row r="46" spans="1:8" ht="24.95" customHeight="1">
      <c r="A46" s="3">
        <v>43</v>
      </c>
      <c r="B46" s="4" t="s">
        <v>504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46</v>
      </c>
      <c r="H46" s="7">
        <f t="shared" si="3"/>
        <v>2.1739130434782608E-2</v>
      </c>
    </row>
    <row r="47" spans="1:8" ht="24.95" customHeight="1">
      <c r="A47" s="3">
        <v>44</v>
      </c>
      <c r="B47" s="4" t="s">
        <v>440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57</v>
      </c>
      <c r="H47" s="7">
        <f t="shared" si="3"/>
        <v>0</v>
      </c>
    </row>
    <row r="48" spans="1:8" ht="24.95" customHeight="1">
      <c r="A48" s="3">
        <v>45</v>
      </c>
      <c r="B48" s="4" t="s">
        <v>442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41</v>
      </c>
      <c r="H48" s="7">
        <f t="shared" si="3"/>
        <v>0</v>
      </c>
    </row>
    <row r="49" spans="1:8" ht="24.95" customHeight="1">
      <c r="A49" s="3">
        <v>46</v>
      </c>
      <c r="B49" s="4" t="s">
        <v>446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447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44</v>
      </c>
      <c r="H50" s="7">
        <f t="shared" si="3"/>
        <v>0</v>
      </c>
    </row>
    <row r="51" spans="1:8" ht="24.95" customHeight="1">
      <c r="A51" s="3">
        <v>48</v>
      </c>
      <c r="B51" s="4" t="s">
        <v>448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449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70</v>
      </c>
      <c r="H52" s="7">
        <f t="shared" si="3"/>
        <v>0</v>
      </c>
    </row>
    <row r="53" spans="1:8" ht="24.95" customHeight="1">
      <c r="A53" s="3">
        <v>50</v>
      </c>
      <c r="B53" s="4" t="s">
        <v>453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47</v>
      </c>
      <c r="H53" s="7">
        <f t="shared" si="3"/>
        <v>0</v>
      </c>
    </row>
    <row r="54" spans="1:8" ht="24.95" customHeight="1">
      <c r="A54" s="3">
        <v>51</v>
      </c>
      <c r="B54" s="4" t="s">
        <v>454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159</v>
      </c>
      <c r="H54" s="7">
        <f t="shared" si="3"/>
        <v>0</v>
      </c>
    </row>
    <row r="55" spans="1:8" ht="24.95" customHeight="1">
      <c r="A55" s="3">
        <v>52</v>
      </c>
      <c r="B55" s="4" t="s">
        <v>456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22</v>
      </c>
      <c r="H55" s="7">
        <f t="shared" si="3"/>
        <v>0</v>
      </c>
    </row>
    <row r="56" spans="1:8" ht="24.95" customHeight="1">
      <c r="A56" s="3">
        <v>53</v>
      </c>
      <c r="B56" s="4" t="s">
        <v>460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20</v>
      </c>
      <c r="H56" s="7">
        <f t="shared" si="3"/>
        <v>0</v>
      </c>
    </row>
    <row r="57" spans="1:8" ht="24.95" customHeight="1">
      <c r="A57" s="3">
        <v>54</v>
      </c>
      <c r="B57" s="9" t="s">
        <v>467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125</v>
      </c>
      <c r="H57" s="7">
        <f t="shared" si="3"/>
        <v>0</v>
      </c>
    </row>
    <row r="58" spans="1:8" ht="24.95" customHeight="1">
      <c r="A58" s="3">
        <v>55</v>
      </c>
      <c r="B58" s="4" t="s">
        <v>468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469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42</v>
      </c>
      <c r="H59" s="7">
        <f t="shared" si="3"/>
        <v>0</v>
      </c>
    </row>
    <row r="60" spans="1:8" ht="24.95" customHeight="1">
      <c r="A60" s="3">
        <v>57</v>
      </c>
      <c r="B60" s="4" t="s">
        <v>479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486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25</v>
      </c>
      <c r="H61" s="7">
        <f t="shared" si="3"/>
        <v>0</v>
      </c>
    </row>
    <row r="62" spans="1:8" ht="24.95" customHeight="1">
      <c r="A62" s="3">
        <v>59</v>
      </c>
      <c r="B62" s="4" t="s">
        <v>487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42</v>
      </c>
      <c r="H62" s="7">
        <f t="shared" si="3"/>
        <v>0</v>
      </c>
    </row>
    <row r="63" spans="1:8" ht="24.95" customHeight="1">
      <c r="A63" s="3">
        <v>60</v>
      </c>
      <c r="B63" s="18" t="s">
        <v>488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490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31</v>
      </c>
      <c r="H64" s="7">
        <f t="shared" si="3"/>
        <v>0</v>
      </c>
    </row>
    <row r="65" spans="1:8" ht="24.95" customHeight="1">
      <c r="A65" s="3">
        <v>62</v>
      </c>
      <c r="B65" s="4" t="s">
        <v>492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33</v>
      </c>
      <c r="H65" s="7">
        <f t="shared" si="3"/>
        <v>0</v>
      </c>
    </row>
    <row r="66" spans="1:8" ht="24.95" customHeight="1">
      <c r="A66" s="3">
        <v>63</v>
      </c>
      <c r="B66" s="4" t="s">
        <v>494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84</v>
      </c>
      <c r="H66" s="7">
        <f t="shared" si="3"/>
        <v>0</v>
      </c>
    </row>
    <row r="67" spans="1:8" ht="24.95" customHeight="1">
      <c r="A67" s="3">
        <v>64</v>
      </c>
      <c r="B67" s="10" t="s">
        <v>497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498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32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499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505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33</v>
      </c>
      <c r="H70" s="7">
        <f t="shared" si="5"/>
        <v>0</v>
      </c>
    </row>
    <row r="71" spans="1:8" ht="24.95" customHeight="1">
      <c r="A71" s="3">
        <v>68</v>
      </c>
      <c r="B71" s="4" t="s">
        <v>506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18</v>
      </c>
      <c r="H71" s="7">
        <f t="shared" si="5"/>
        <v>0</v>
      </c>
    </row>
    <row r="72" spans="1:8" ht="24.75" customHeight="1">
      <c r="A72" s="30" t="s">
        <v>9</v>
      </c>
      <c r="B72" s="30"/>
      <c r="C72" s="5">
        <f t="shared" ref="C72" si="6">SUM(D72:F72)</f>
        <v>223</v>
      </c>
      <c r="D72" s="11">
        <f>SUM(D4:D71)</f>
        <v>139</v>
      </c>
      <c r="E72" s="11">
        <f>SUM(E4:E71)</f>
        <v>83</v>
      </c>
      <c r="F72" s="11">
        <f>SUM(F4:F71)</f>
        <v>1</v>
      </c>
      <c r="G72" s="12">
        <f>SUM(G4:G71)</f>
        <v>7264</v>
      </c>
      <c r="H72" s="7"/>
    </row>
    <row r="73" spans="1:8" ht="21" customHeight="1">
      <c r="A73" s="31" t="s">
        <v>10</v>
      </c>
      <c r="B73" s="31"/>
      <c r="C73" s="31"/>
      <c r="D73" s="31"/>
      <c r="E73" s="31"/>
      <c r="F73" s="31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  <vt:lpstr>8月</vt:lpstr>
      <vt:lpstr>9月</vt:lpstr>
      <vt:lpstr>第三季度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2021-10-12T02:53:50Z</dcterms:modified>
</cp:coreProperties>
</file>