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7350" windowWidth="19200" windowHeight="4350"/>
  </bookViews>
  <sheets>
    <sheet name="市场运行监测" sheetId="10" r:id="rId1"/>
    <sheet name="客流地区分布" sheetId="11" r:id="rId2"/>
    <sheet name="客运站运行监测" sheetId="12" r:id="rId3"/>
  </sheets>
  <calcPr calcId="145621"/>
</workbook>
</file>

<file path=xl/calcChain.xml><?xml version="1.0" encoding="utf-8"?>
<calcChain xmlns="http://schemas.openxmlformats.org/spreadsheetml/2006/main">
  <c r="K13" i="12" l="1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12" i="12"/>
  <c r="I40" i="11"/>
  <c r="H40" i="11"/>
  <c r="G40" i="11"/>
  <c r="F40" i="11"/>
  <c r="E40" i="11"/>
  <c r="D40" i="11"/>
  <c r="K15" i="10" l="1"/>
  <c r="K16" i="10"/>
  <c r="K17" i="10"/>
  <c r="K18" i="10"/>
  <c r="J7" i="11" l="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6" i="11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13" i="12"/>
  <c r="K26" i="11" l="1"/>
  <c r="K25" i="11"/>
  <c r="K21" i="11"/>
  <c r="K22" i="11"/>
  <c r="K17" i="11"/>
  <c r="K27" i="11"/>
  <c r="K18" i="11"/>
  <c r="K13" i="11"/>
  <c r="K23" i="11"/>
  <c r="K14" i="11"/>
  <c r="K10" i="11"/>
  <c r="K9" i="11"/>
  <c r="K19" i="11"/>
  <c r="K15" i="11"/>
  <c r="K11" i="11"/>
  <c r="K16" i="11"/>
  <c r="K20" i="11"/>
  <c r="K12" i="11"/>
  <c r="K24" i="11"/>
  <c r="K7" i="11"/>
  <c r="K8" i="11"/>
  <c r="J12" i="12"/>
  <c r="J40" i="11"/>
  <c r="K31" i="11" s="1"/>
  <c r="K39" i="11" l="1"/>
  <c r="K35" i="11"/>
  <c r="K29" i="11"/>
  <c r="K34" i="11"/>
  <c r="K30" i="11"/>
  <c r="K33" i="11"/>
  <c r="K28" i="11"/>
  <c r="K32" i="11"/>
  <c r="K36" i="11"/>
  <c r="K6" i="11"/>
  <c r="K37" i="11"/>
  <c r="K38" i="11"/>
</calcChain>
</file>

<file path=xl/sharedStrings.xml><?xml version="1.0" encoding="utf-8"?>
<sst xmlns="http://schemas.openxmlformats.org/spreadsheetml/2006/main" count="248" uniqueCount="201">
  <si>
    <t>客运指标数（个）</t>
  </si>
  <si>
    <t xml:space="preserve">    其中：</t>
  </si>
  <si>
    <t>营运客车（辆）</t>
  </si>
  <si>
    <t>座位数（个）</t>
  </si>
  <si>
    <t>日均在营运车辆数（辆）</t>
  </si>
  <si>
    <t>班车</t>
  </si>
  <si>
    <t>包车</t>
  </si>
  <si>
    <t>定制客运</t>
  </si>
  <si>
    <t>出车率</t>
  </si>
  <si>
    <t>运能利用率</t>
  </si>
  <si>
    <t>广东</t>
  </si>
  <si>
    <t>广州</t>
  </si>
  <si>
    <t>深圳</t>
  </si>
  <si>
    <t>珠海</t>
  </si>
  <si>
    <t>汕头</t>
  </si>
  <si>
    <t>佛山</t>
  </si>
  <si>
    <t>韶关</t>
  </si>
  <si>
    <t>湛江</t>
  </si>
  <si>
    <t>肇庆</t>
  </si>
  <si>
    <t>江门</t>
  </si>
  <si>
    <t>茂名</t>
  </si>
  <si>
    <t>惠州</t>
  </si>
  <si>
    <t>梅州</t>
  </si>
  <si>
    <t>汕尾</t>
  </si>
  <si>
    <t>河源</t>
  </si>
  <si>
    <t>阳江</t>
  </si>
  <si>
    <t>清远</t>
  </si>
  <si>
    <t>东莞</t>
  </si>
  <si>
    <t>中山</t>
  </si>
  <si>
    <t>潮州</t>
  </si>
  <si>
    <t>揭阳</t>
  </si>
  <si>
    <t>云浮</t>
  </si>
  <si>
    <t>广西</t>
  </si>
  <si>
    <t>湖南</t>
  </si>
  <si>
    <t>江西</t>
  </si>
  <si>
    <t>湖北</t>
  </si>
  <si>
    <t>贵州</t>
  </si>
  <si>
    <t>河南</t>
  </si>
  <si>
    <t>四川</t>
  </si>
  <si>
    <t>云南</t>
  </si>
  <si>
    <t>福建</t>
  </si>
  <si>
    <t>海南</t>
  </si>
  <si>
    <t>安徽</t>
  </si>
  <si>
    <t>其中：</t>
  </si>
  <si>
    <t>汽车总站</t>
  </si>
  <si>
    <t>南城车站</t>
  </si>
  <si>
    <t>汽车东站</t>
  </si>
  <si>
    <t>长安车站</t>
  </si>
  <si>
    <t>振通车站</t>
  </si>
  <si>
    <t>石龙车站</t>
  </si>
  <si>
    <t>中堂车站</t>
  </si>
  <si>
    <t>清溪车站</t>
  </si>
  <si>
    <t>桥头车站</t>
  </si>
  <si>
    <t>虎门车站</t>
  </si>
  <si>
    <t>常平车站</t>
  </si>
  <si>
    <t>厚街车站</t>
  </si>
  <si>
    <t>大朗车站</t>
  </si>
  <si>
    <t>凤岗车站</t>
  </si>
  <si>
    <t>石排车站</t>
  </si>
  <si>
    <t>塘厦车站</t>
  </si>
  <si>
    <t>黄江车站</t>
  </si>
  <si>
    <t>汽车北站</t>
  </si>
  <si>
    <t>虎门北栅车站</t>
  </si>
  <si>
    <t>松山湖车站</t>
  </si>
  <si>
    <t>石碣车站</t>
  </si>
  <si>
    <t>谢岗车站</t>
  </si>
  <si>
    <t>城市候机楼（南城）</t>
  </si>
  <si>
    <t>城市候机楼（松山湖）</t>
  </si>
  <si>
    <t>长安北配客点</t>
  </si>
  <si>
    <t>虎门中心区配客点</t>
  </si>
  <si>
    <t>其他</t>
  </si>
  <si>
    <t>东莞市道路客运行业市场运行监测指标统计表</t>
  </si>
  <si>
    <t>序号</t>
  </si>
  <si>
    <t>一级指标</t>
  </si>
  <si>
    <t>二级指标</t>
  </si>
  <si>
    <t>三级指标</t>
  </si>
  <si>
    <t>指标数</t>
  </si>
  <si>
    <t>说明</t>
  </si>
  <si>
    <t>a1</t>
  </si>
  <si>
    <t>行业概况
（运能指标）</t>
  </si>
  <si>
    <t>客运企业（家）</t>
  </si>
  <si>
    <t>a2</t>
  </si>
  <si>
    <t>a3</t>
  </si>
  <si>
    <t>省际班车指标</t>
  </si>
  <si>
    <t>a4</t>
  </si>
  <si>
    <t>市际班车指标</t>
  </si>
  <si>
    <t>a5</t>
  </si>
  <si>
    <t>市际包车指标</t>
  </si>
  <si>
    <t>a6</t>
  </si>
  <si>
    <t>市内包车指标</t>
  </si>
  <si>
    <t>a7</t>
  </si>
  <si>
    <t>a8</t>
  </si>
  <si>
    <t>a9</t>
  </si>
  <si>
    <t>行业运营
（市场指标）</t>
  </si>
  <si>
    <t>a10</t>
  </si>
  <si>
    <t>a11</t>
  </si>
  <si>
    <t>a12</t>
  </si>
  <si>
    <t>a13</t>
  </si>
  <si>
    <t>a14</t>
  </si>
  <si>
    <t>日均客运量（人次）</t>
  </si>
  <si>
    <t>a15</t>
  </si>
  <si>
    <t>a16</t>
  </si>
  <si>
    <t>a17</t>
  </si>
  <si>
    <t>a18</t>
  </si>
  <si>
    <t>行业状况分析
（决策指标）</t>
  </si>
  <si>
    <t>a19</t>
  </si>
  <si>
    <t>a20</t>
  </si>
  <si>
    <t>表2</t>
  </si>
  <si>
    <t>客运量（人次）</t>
  </si>
  <si>
    <t>占比（%）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</si>
  <si>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</si>
  <si>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</si>
  <si>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</si>
  <si>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</si>
  <si>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</si>
  <si>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</si>
  <si>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</si>
  <si>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</si>
  <si>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</si>
  <si>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</si>
  <si>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</si>
  <si>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</si>
  <si>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</si>
  <si>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</si>
  <si>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</si>
  <si>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</si>
  <si>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</si>
  <si>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</si>
  <si>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</si>
  <si>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</si>
  <si>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</si>
  <si>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</si>
  <si>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</si>
  <si>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</si>
  <si>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</si>
  <si>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</si>
  <si>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</si>
  <si>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</si>
  <si>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b29</t>
  </si>
  <si>
    <t>b30</t>
  </si>
  <si>
    <t>b31</t>
  </si>
  <si>
    <t>b32</t>
  </si>
  <si>
    <t>b33</t>
  </si>
  <si>
    <t>东莞市道路客运行业客流地区分布指标统计表</t>
    <phoneticPr fontId="2" type="noConversion"/>
  </si>
  <si>
    <t>表3</t>
  </si>
  <si>
    <t>日均发送量（人次）</t>
  </si>
  <si>
    <t>c1</t>
  </si>
  <si>
    <t>汽车客运站（个）</t>
  </si>
  <si>
    <t>-</t>
  </si>
  <si>
    <t>c2</t>
  </si>
  <si>
    <t>一级站</t>
  </si>
  <si>
    <t>c3</t>
  </si>
  <si>
    <t>二级站</t>
  </si>
  <si>
    <t>c4</t>
  </si>
  <si>
    <t>三级站</t>
  </si>
  <si>
    <t>c5</t>
  </si>
  <si>
    <t>便捷站</t>
  </si>
  <si>
    <t>c6</t>
  </si>
  <si>
    <t>发送量（人次）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</si>
  <si>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</si>
  <si>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</si>
  <si>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</si>
  <si>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</si>
  <si>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</si>
  <si>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</si>
  <si>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</si>
  <si>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</si>
  <si>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</si>
  <si>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</si>
  <si>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</si>
  <si>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</si>
  <si>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</si>
  <si>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</si>
  <si>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</si>
  <si>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</si>
  <si>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</si>
  <si>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</si>
  <si>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</si>
  <si>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</si>
  <si>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</si>
  <si>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</si>
  <si>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</si>
  <si>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</si>
  <si>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</si>
  <si>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</si>
  <si>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东莞市汽车客运站运行监测指标统计表</t>
    <phoneticPr fontId="2" type="noConversion"/>
  </si>
  <si>
    <t>指标利用率</t>
    <phoneticPr fontId="2" type="noConversion"/>
  </si>
  <si>
    <t>b44</t>
    <phoneticPr fontId="2" type="noConversion"/>
  </si>
  <si>
    <t>统计周期客运总量（人次）</t>
    <phoneticPr fontId="2" type="noConversion"/>
  </si>
  <si>
    <t>该部分统计反映东莞至广东省内各地市客运量的占比情况</t>
    <phoneticPr fontId="2" type="noConversion"/>
  </si>
  <si>
    <t>统计周期客运总量</t>
    <phoneticPr fontId="2" type="noConversion"/>
  </si>
  <si>
    <t>表1</t>
    <phoneticPr fontId="2" type="noConversion"/>
  </si>
  <si>
    <t>综合</t>
    <phoneticPr fontId="2" type="noConversion"/>
  </si>
  <si>
    <r>
      <t>统计周期：2021</t>
    </r>
    <r>
      <rPr>
        <sz val="11"/>
        <color theme="1"/>
        <rFont val="宋体"/>
        <charset val="134"/>
        <scheme val="minor"/>
      </rPr>
      <t>年</t>
    </r>
    <r>
      <rPr>
        <sz val="11"/>
        <color theme="1"/>
        <rFont val="宋体"/>
        <family val="3"/>
        <charset val="134"/>
        <scheme val="minor"/>
      </rPr>
      <t>7-12</t>
    </r>
    <r>
      <rPr>
        <sz val="11"/>
        <color theme="1"/>
        <rFont val="宋体"/>
        <charset val="134"/>
        <scheme val="minor"/>
      </rPr>
      <t>月</t>
    </r>
    <phoneticPr fontId="2" type="noConversion"/>
  </si>
  <si>
    <t>7月</t>
    <phoneticPr fontId="2" type="noConversion"/>
  </si>
  <si>
    <t>8月</t>
    <phoneticPr fontId="2" type="noConversion"/>
  </si>
  <si>
    <t>9月</t>
    <phoneticPr fontId="2" type="noConversion"/>
  </si>
  <si>
    <t>10月</t>
    <phoneticPr fontId="2" type="noConversion"/>
  </si>
  <si>
    <t>11月</t>
    <phoneticPr fontId="2" type="noConversion"/>
  </si>
  <si>
    <t>12月</t>
    <phoneticPr fontId="2" type="noConversion"/>
  </si>
  <si>
    <t>统计周期：2021年7-12月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</si>
</sst>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4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charset val="134"/>
      <scheme val="minor"/>
    </font>
    <font>
      <sz val="18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4" xfId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 wrapText="1"/>
    </xf>
    <xf numFmtId="0" fontId="1" fillId="0" borderId="4" xfId="0" applyFont="1" applyBorder="1">
      <alignment vertical="center"/>
    </xf>
    <xf numFmtId="0" fontId="0" fillId="0" borderId="4" xfId="0" applyFont="1" applyFill="1" applyBorder="1" applyAlignment="1">
      <alignment horizontal="center" vertical="center"/>
    </xf>
    <xf numFmtId="0" fontId="1" fillId="0" borderId="4" xfId="1" applyFill="1" applyBorder="1" applyAlignment="1">
      <alignment vertical="center" wrapText="1"/>
    </xf>
    <xf numFmtId="176" fontId="0" fillId="0" borderId="4" xfId="0" applyNumberFormat="1" applyBorder="1" applyAlignment="1">
      <alignment horizontal="center" vertical="center"/>
    </xf>
    <xf numFmtId="10" fontId="0" fillId="0" borderId="4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2" workbookViewId="0">
      <selection activeCell="E22" sqref="E22"/>
    </sheetView>
  </sheetViews>
  <sheetFormatPr defaultColWidth="9" defaultRowHeight="13.5" x14ac:dyDescent="0.15"/>
  <cols>
    <col min="1" max="1" width="6" customWidth="1"/>
    <col min="2" max="2" width="13.875" customWidth="1"/>
    <col min="3" max="3" width="24.75" customWidth="1"/>
    <col min="4" max="4" width="13.625" customWidth="1"/>
    <col min="5" max="11" width="10.625" customWidth="1"/>
  </cols>
  <sheetData>
    <row r="1" spans="1:11" x14ac:dyDescent="0.15">
      <c r="A1" t="s">
        <v>191</v>
      </c>
    </row>
    <row r="2" spans="1:11" ht="22.5" x14ac:dyDescent="0.15">
      <c r="A2" s="14" t="s">
        <v>71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23.25" customHeight="1" x14ac:dyDescent="0.15">
      <c r="A3" s="15" t="s">
        <v>193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20.100000000000001" customHeight="1" x14ac:dyDescent="0.15">
      <c r="A4" s="20" t="s">
        <v>72</v>
      </c>
      <c r="B4" s="20" t="s">
        <v>73</v>
      </c>
      <c r="C4" s="20" t="s">
        <v>74</v>
      </c>
      <c r="D4" s="20" t="s">
        <v>75</v>
      </c>
      <c r="E4" s="13" t="s">
        <v>76</v>
      </c>
      <c r="F4" s="13"/>
      <c r="G4" s="13"/>
      <c r="H4" s="13"/>
      <c r="I4" s="13"/>
      <c r="J4" s="13"/>
      <c r="K4" s="13"/>
    </row>
    <row r="5" spans="1:11" ht="20.100000000000001" customHeight="1" x14ac:dyDescent="0.15">
      <c r="A5" s="19"/>
      <c r="B5" s="19"/>
      <c r="C5" s="19"/>
      <c r="D5" s="19"/>
      <c r="E5" s="10" t="s">
        <v>194</v>
      </c>
      <c r="F5" s="10" t="s">
        <v>195</v>
      </c>
      <c r="G5" s="10" t="s">
        <v>196</v>
      </c>
      <c r="H5" s="10" t="s">
        <v>197</v>
      </c>
      <c r="I5" s="10" t="s">
        <v>198</v>
      </c>
      <c r="J5" s="10" t="s">
        <v>199</v>
      </c>
      <c r="K5" s="10" t="s">
        <v>192</v>
      </c>
    </row>
    <row r="6" spans="1:11" ht="20.100000000000001" customHeight="1" x14ac:dyDescent="0.15">
      <c r="A6" s="2" t="s">
        <v>78</v>
      </c>
      <c r="B6" s="17" t="s">
        <v>79</v>
      </c>
      <c r="C6" s="3" t="s">
        <v>80</v>
      </c>
      <c r="D6" s="3"/>
      <c r="E6" s="11">
        <v>37</v>
      </c>
      <c r="F6" s="11">
        <v>38</v>
      </c>
      <c r="G6" s="11">
        <v>37</v>
      </c>
      <c r="H6" s="11">
        <v>37</v>
      </c>
      <c r="I6" s="11">
        <v>37</v>
      </c>
      <c r="J6" s="11">
        <v>37</v>
      </c>
      <c r="K6" s="2" t="s">
        <v>148</v>
      </c>
    </row>
    <row r="7" spans="1:11" ht="20.100000000000001" customHeight="1" x14ac:dyDescent="0.15">
      <c r="A7" s="2" t="s">
        <v>81</v>
      </c>
      <c r="B7" s="18"/>
      <c r="C7" s="3" t="s">
        <v>0</v>
      </c>
      <c r="D7" s="3"/>
      <c r="E7" s="11">
        <v>2292</v>
      </c>
      <c r="F7" s="11">
        <v>2289</v>
      </c>
      <c r="G7" s="11">
        <v>2292</v>
      </c>
      <c r="H7" s="11">
        <v>2225</v>
      </c>
      <c r="I7" s="11">
        <v>2237</v>
      </c>
      <c r="J7" s="11">
        <v>2327</v>
      </c>
      <c r="K7" s="2" t="s">
        <v>148</v>
      </c>
    </row>
    <row r="8" spans="1:11" ht="20.100000000000001" customHeight="1" x14ac:dyDescent="0.15">
      <c r="A8" s="2" t="s">
        <v>82</v>
      </c>
      <c r="B8" s="18"/>
      <c r="C8" s="3" t="s">
        <v>1</v>
      </c>
      <c r="D8" s="2" t="s">
        <v>83</v>
      </c>
      <c r="E8" s="11">
        <v>260</v>
      </c>
      <c r="F8" s="11">
        <v>256</v>
      </c>
      <c r="G8" s="11">
        <v>260</v>
      </c>
      <c r="H8" s="11">
        <v>260</v>
      </c>
      <c r="I8" s="11">
        <v>260</v>
      </c>
      <c r="J8" s="11">
        <v>260</v>
      </c>
      <c r="K8" s="2" t="s">
        <v>148</v>
      </c>
    </row>
    <row r="9" spans="1:11" ht="20.100000000000001" customHeight="1" x14ac:dyDescent="0.15">
      <c r="A9" s="2" t="s">
        <v>84</v>
      </c>
      <c r="B9" s="18"/>
      <c r="C9" s="3"/>
      <c r="D9" s="2" t="s">
        <v>85</v>
      </c>
      <c r="E9" s="11">
        <v>540</v>
      </c>
      <c r="F9" s="11">
        <v>527</v>
      </c>
      <c r="G9" s="11">
        <v>527</v>
      </c>
      <c r="H9" s="11">
        <v>460</v>
      </c>
      <c r="I9" s="11">
        <v>460</v>
      </c>
      <c r="J9" s="11">
        <v>550</v>
      </c>
      <c r="K9" s="2" t="s">
        <v>148</v>
      </c>
    </row>
    <row r="10" spans="1:11" ht="20.100000000000001" customHeight="1" x14ac:dyDescent="0.15">
      <c r="A10" s="2" t="s">
        <v>86</v>
      </c>
      <c r="B10" s="18"/>
      <c r="C10" s="3"/>
      <c r="D10" s="2" t="s">
        <v>87</v>
      </c>
      <c r="E10" s="11">
        <v>1210</v>
      </c>
      <c r="F10" s="11">
        <v>1223</v>
      </c>
      <c r="G10" s="11">
        <v>1223</v>
      </c>
      <c r="H10" s="11">
        <v>1223</v>
      </c>
      <c r="I10" s="11">
        <v>1225</v>
      </c>
      <c r="J10" s="11">
        <v>1225</v>
      </c>
      <c r="K10" s="2" t="s">
        <v>148</v>
      </c>
    </row>
    <row r="11" spans="1:11" ht="20.100000000000001" customHeight="1" x14ac:dyDescent="0.15">
      <c r="A11" s="2" t="s">
        <v>88</v>
      </c>
      <c r="B11" s="18"/>
      <c r="C11" s="3"/>
      <c r="D11" s="2" t="s">
        <v>89</v>
      </c>
      <c r="E11" s="11">
        <v>282</v>
      </c>
      <c r="F11" s="11">
        <v>283</v>
      </c>
      <c r="G11" s="11">
        <v>282</v>
      </c>
      <c r="H11" s="11">
        <v>282</v>
      </c>
      <c r="I11" s="11">
        <v>292</v>
      </c>
      <c r="J11" s="11">
        <v>292</v>
      </c>
      <c r="K11" s="2" t="s">
        <v>148</v>
      </c>
    </row>
    <row r="12" spans="1:11" ht="20.100000000000001" customHeight="1" x14ac:dyDescent="0.15">
      <c r="A12" s="2" t="s">
        <v>90</v>
      </c>
      <c r="B12" s="18"/>
      <c r="C12" s="3" t="s">
        <v>2</v>
      </c>
      <c r="D12" s="3"/>
      <c r="E12" s="11">
        <v>1965</v>
      </c>
      <c r="F12" s="11">
        <v>1952</v>
      </c>
      <c r="G12" s="11">
        <v>1933</v>
      </c>
      <c r="H12" s="11">
        <v>1920</v>
      </c>
      <c r="I12" s="11">
        <v>1871</v>
      </c>
      <c r="J12" s="11">
        <v>1833</v>
      </c>
      <c r="K12" s="2" t="s">
        <v>148</v>
      </c>
    </row>
    <row r="13" spans="1:11" ht="20.100000000000001" customHeight="1" x14ac:dyDescent="0.15">
      <c r="A13" s="2" t="s">
        <v>91</v>
      </c>
      <c r="B13" s="19"/>
      <c r="C13" s="3" t="s">
        <v>3</v>
      </c>
      <c r="D13" s="3"/>
      <c r="E13" s="11">
        <v>90987</v>
      </c>
      <c r="F13" s="11">
        <v>90555</v>
      </c>
      <c r="G13" s="11">
        <v>89809</v>
      </c>
      <c r="H13" s="11">
        <v>89277</v>
      </c>
      <c r="I13" s="11">
        <v>87092</v>
      </c>
      <c r="J13" s="11">
        <v>83398</v>
      </c>
      <c r="K13" s="2" t="s">
        <v>148</v>
      </c>
    </row>
    <row r="14" spans="1:11" ht="20.100000000000001" customHeight="1" x14ac:dyDescent="0.15">
      <c r="A14" s="2" t="s">
        <v>92</v>
      </c>
      <c r="B14" s="17" t="s">
        <v>93</v>
      </c>
      <c r="C14" s="3" t="s">
        <v>4</v>
      </c>
      <c r="D14" s="3"/>
      <c r="E14" s="11">
        <v>621</v>
      </c>
      <c r="F14" s="11">
        <v>590</v>
      </c>
      <c r="G14" s="11">
        <v>654</v>
      </c>
      <c r="H14" s="11">
        <v>690</v>
      </c>
      <c r="I14" s="11">
        <v>753</v>
      </c>
      <c r="J14" s="11">
        <v>581</v>
      </c>
      <c r="K14" s="2">
        <v>648</v>
      </c>
    </row>
    <row r="15" spans="1:11" ht="20.100000000000001" customHeight="1" x14ac:dyDescent="0.15">
      <c r="A15" s="2" t="s">
        <v>94</v>
      </c>
      <c r="B15" s="18"/>
      <c r="C15" s="5" t="s">
        <v>188</v>
      </c>
      <c r="D15" s="3"/>
      <c r="E15" s="11">
        <v>691262</v>
      </c>
      <c r="F15" s="11">
        <v>715679</v>
      </c>
      <c r="G15" s="11">
        <v>853664</v>
      </c>
      <c r="H15" s="11">
        <v>910419</v>
      </c>
      <c r="I15" s="11">
        <v>939572</v>
      </c>
      <c r="J15" s="11">
        <v>790275</v>
      </c>
      <c r="K15" s="2">
        <f>SUM(E15:J15)</f>
        <v>4900871</v>
      </c>
    </row>
    <row r="16" spans="1:11" ht="20.100000000000001" customHeight="1" x14ac:dyDescent="0.15">
      <c r="A16" s="2" t="s">
        <v>95</v>
      </c>
      <c r="B16" s="18"/>
      <c r="C16" s="3" t="s">
        <v>1</v>
      </c>
      <c r="D16" s="2" t="s">
        <v>5</v>
      </c>
      <c r="E16" s="11">
        <v>148971</v>
      </c>
      <c r="F16" s="11">
        <v>159076</v>
      </c>
      <c r="G16" s="11">
        <v>173540</v>
      </c>
      <c r="H16" s="11">
        <v>178049</v>
      </c>
      <c r="I16" s="11">
        <v>150248</v>
      </c>
      <c r="J16" s="11">
        <v>98196</v>
      </c>
      <c r="K16" s="2">
        <f t="shared" ref="K16:K18" si="0">SUM(E16:J16)</f>
        <v>908080</v>
      </c>
    </row>
    <row r="17" spans="1:11" ht="20.100000000000001" customHeight="1" x14ac:dyDescent="0.15">
      <c r="A17" s="2" t="s">
        <v>96</v>
      </c>
      <c r="B17" s="18"/>
      <c r="C17" s="3"/>
      <c r="D17" s="2" t="s">
        <v>6</v>
      </c>
      <c r="E17" s="11">
        <v>542291</v>
      </c>
      <c r="F17" s="11">
        <v>556603</v>
      </c>
      <c r="G17" s="11">
        <v>679208</v>
      </c>
      <c r="H17" s="11">
        <v>731891</v>
      </c>
      <c r="I17" s="11">
        <v>789176</v>
      </c>
      <c r="J17" s="11">
        <v>692016</v>
      </c>
      <c r="K17" s="2">
        <f t="shared" si="0"/>
        <v>3991185</v>
      </c>
    </row>
    <row r="18" spans="1:11" ht="20.100000000000001" customHeight="1" x14ac:dyDescent="0.15">
      <c r="A18" s="2" t="s">
        <v>97</v>
      </c>
      <c r="B18" s="18"/>
      <c r="C18" s="3"/>
      <c r="D18" s="2" t="s">
        <v>7</v>
      </c>
      <c r="E18" s="11">
        <v>0</v>
      </c>
      <c r="F18" s="11">
        <v>0</v>
      </c>
      <c r="G18" s="11">
        <v>916</v>
      </c>
      <c r="H18" s="11">
        <v>479</v>
      </c>
      <c r="I18" s="11">
        <v>148</v>
      </c>
      <c r="J18" s="11">
        <v>63</v>
      </c>
      <c r="K18" s="2">
        <f t="shared" si="0"/>
        <v>1606</v>
      </c>
    </row>
    <row r="19" spans="1:11" ht="20.100000000000001" customHeight="1" x14ac:dyDescent="0.15">
      <c r="A19" s="2" t="s">
        <v>98</v>
      </c>
      <c r="B19" s="18"/>
      <c r="C19" s="3" t="s">
        <v>99</v>
      </c>
      <c r="D19" s="2"/>
      <c r="E19" s="11">
        <v>22299</v>
      </c>
      <c r="F19" s="11">
        <v>23086</v>
      </c>
      <c r="G19" s="11">
        <v>28455</v>
      </c>
      <c r="H19" s="11">
        <v>29368</v>
      </c>
      <c r="I19" s="11">
        <v>31319</v>
      </c>
      <c r="J19" s="11">
        <v>25493</v>
      </c>
      <c r="K19" s="2">
        <v>26635</v>
      </c>
    </row>
    <row r="20" spans="1:11" ht="20.100000000000001" customHeight="1" x14ac:dyDescent="0.15">
      <c r="A20" s="2" t="s">
        <v>100</v>
      </c>
      <c r="B20" s="18"/>
      <c r="C20" s="3" t="s">
        <v>1</v>
      </c>
      <c r="D20" s="2" t="s">
        <v>5</v>
      </c>
      <c r="E20" s="11">
        <v>4806</v>
      </c>
      <c r="F20" s="11">
        <v>5131</v>
      </c>
      <c r="G20" s="11">
        <v>5785</v>
      </c>
      <c r="H20" s="11">
        <v>5744</v>
      </c>
      <c r="I20" s="11">
        <v>5008</v>
      </c>
      <c r="J20" s="11">
        <v>3168</v>
      </c>
      <c r="K20" s="2">
        <v>4935</v>
      </c>
    </row>
    <row r="21" spans="1:11" ht="20.100000000000001" customHeight="1" x14ac:dyDescent="0.15">
      <c r="A21" s="2" t="s">
        <v>101</v>
      </c>
      <c r="B21" s="18"/>
      <c r="C21" s="3"/>
      <c r="D21" s="2" t="s">
        <v>6</v>
      </c>
      <c r="E21" s="11">
        <v>17493</v>
      </c>
      <c r="F21" s="11">
        <v>17955</v>
      </c>
      <c r="G21" s="11">
        <v>22640</v>
      </c>
      <c r="H21" s="11">
        <v>23609</v>
      </c>
      <c r="I21" s="11">
        <v>26306</v>
      </c>
      <c r="J21" s="11">
        <v>22323</v>
      </c>
      <c r="K21" s="2">
        <v>21691</v>
      </c>
    </row>
    <row r="22" spans="1:11" ht="20.100000000000001" customHeight="1" x14ac:dyDescent="0.15">
      <c r="A22" s="2" t="s">
        <v>102</v>
      </c>
      <c r="B22" s="19"/>
      <c r="C22" s="3"/>
      <c r="D22" s="2" t="s">
        <v>7</v>
      </c>
      <c r="E22" s="11">
        <v>0</v>
      </c>
      <c r="F22" s="11">
        <v>0</v>
      </c>
      <c r="G22" s="11">
        <v>31</v>
      </c>
      <c r="H22" s="11">
        <v>15</v>
      </c>
      <c r="I22" s="11">
        <v>5</v>
      </c>
      <c r="J22" s="11">
        <v>2</v>
      </c>
      <c r="K22" s="2">
        <v>9</v>
      </c>
    </row>
    <row r="23" spans="1:11" ht="20.100000000000001" customHeight="1" x14ac:dyDescent="0.15">
      <c r="A23" s="2" t="s">
        <v>103</v>
      </c>
      <c r="B23" s="17" t="s">
        <v>104</v>
      </c>
      <c r="C23" s="5" t="s">
        <v>186</v>
      </c>
      <c r="D23" s="3"/>
      <c r="E23" s="9">
        <v>0.85729999999999995</v>
      </c>
      <c r="F23" s="9">
        <v>0.8528</v>
      </c>
      <c r="G23" s="9">
        <v>0.84340000000000004</v>
      </c>
      <c r="H23" s="9">
        <v>0.8629</v>
      </c>
      <c r="I23" s="9">
        <v>0.83640000000000003</v>
      </c>
      <c r="J23" s="9">
        <v>0.78769999999999996</v>
      </c>
      <c r="K23" s="9">
        <v>0.84008532608695663</v>
      </c>
    </row>
    <row r="24" spans="1:11" ht="20.100000000000001" customHeight="1" x14ac:dyDescent="0.15">
      <c r="A24" s="2" t="s">
        <v>105</v>
      </c>
      <c r="B24" s="18"/>
      <c r="C24" s="3" t="s">
        <v>8</v>
      </c>
      <c r="D24" s="3"/>
      <c r="E24" s="9">
        <v>0.316</v>
      </c>
      <c r="F24" s="9">
        <v>0.30230000000000001</v>
      </c>
      <c r="G24" s="9">
        <v>0.33829999999999999</v>
      </c>
      <c r="H24" s="9">
        <v>0.3594</v>
      </c>
      <c r="I24" s="9">
        <v>0.40250000000000002</v>
      </c>
      <c r="J24" s="9">
        <v>0.317</v>
      </c>
      <c r="K24" s="9">
        <v>0.33891141304347822</v>
      </c>
    </row>
    <row r="25" spans="1:11" ht="20.100000000000001" customHeight="1" x14ac:dyDescent="0.15">
      <c r="A25" s="2" t="s">
        <v>106</v>
      </c>
      <c r="B25" s="19"/>
      <c r="C25" s="3" t="s">
        <v>9</v>
      </c>
      <c r="D25" s="3"/>
      <c r="E25" s="9">
        <v>0.24510000000000001</v>
      </c>
      <c r="F25" s="9">
        <v>0.25490000000000002</v>
      </c>
      <c r="G25" s="9">
        <v>0.31680000000000003</v>
      </c>
      <c r="H25" s="9">
        <v>0.32900000000000001</v>
      </c>
      <c r="I25" s="9">
        <v>0.35959999999999998</v>
      </c>
      <c r="J25" s="9">
        <v>0.30570000000000003</v>
      </c>
      <c r="K25" s="9">
        <v>0.30145489130434783</v>
      </c>
    </row>
  </sheetData>
  <mergeCells count="10">
    <mergeCell ref="B23:B25"/>
    <mergeCell ref="A4:A5"/>
    <mergeCell ref="B4:B5"/>
    <mergeCell ref="C4:C5"/>
    <mergeCell ref="D4:D5"/>
    <mergeCell ref="E4:K4"/>
    <mergeCell ref="A2:K2"/>
    <mergeCell ref="A3:K3"/>
    <mergeCell ref="B6:B13"/>
    <mergeCell ref="B14:B22"/>
  </mergeCells>
  <phoneticPr fontId="2" type="noConversion"/>
  <printOptions horizontalCentered="1"/>
  <pageMargins left="0.74803149606299213" right="0.74803149606299213" top="0.59055118110236227" bottom="0.59055118110236227" header="0.51181102362204722" footer="0.511811023622047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M43" sqref="M43"/>
    </sheetView>
  </sheetViews>
  <sheetFormatPr defaultColWidth="9" defaultRowHeight="13.5" x14ac:dyDescent="0.15"/>
  <cols>
    <col min="1" max="1" width="6" customWidth="1"/>
    <col min="2" max="2" width="12" customWidth="1"/>
    <col min="3" max="3" width="10.875" customWidth="1"/>
    <col min="4" max="10" width="10.625" customWidth="1"/>
    <col min="11" max="11" width="13.5" customWidth="1"/>
    <col min="12" max="12" width="12.5" customWidth="1"/>
  </cols>
  <sheetData>
    <row r="1" spans="1:12" x14ac:dyDescent="0.15">
      <c r="A1" t="s">
        <v>107</v>
      </c>
    </row>
    <row r="2" spans="1:12" ht="22.5" x14ac:dyDescent="0.15">
      <c r="A2" s="14" t="s">
        <v>143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20.100000000000001" customHeight="1" x14ac:dyDescent="0.15">
      <c r="A3" s="15" t="s">
        <v>200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20.100000000000001" customHeight="1" x14ac:dyDescent="0.15">
      <c r="A4" s="20" t="s">
        <v>72</v>
      </c>
      <c r="B4" s="20" t="s">
        <v>73</v>
      </c>
      <c r="C4" s="20" t="s">
        <v>74</v>
      </c>
      <c r="D4" s="25" t="s">
        <v>108</v>
      </c>
      <c r="E4" s="26"/>
      <c r="F4" s="26"/>
      <c r="G4" s="26"/>
      <c r="H4" s="26"/>
      <c r="I4" s="26"/>
      <c r="J4" s="27"/>
      <c r="K4" s="20" t="s">
        <v>109</v>
      </c>
      <c r="L4" s="20" t="s">
        <v>77</v>
      </c>
    </row>
    <row r="5" spans="1:12" ht="20.100000000000001" customHeight="1" x14ac:dyDescent="0.15">
      <c r="A5" s="19"/>
      <c r="B5" s="19"/>
      <c r="C5" s="19"/>
      <c r="D5" s="12" t="s">
        <v>194</v>
      </c>
      <c r="E5" s="12" t="s">
        <v>195</v>
      </c>
      <c r="F5" s="12" t="s">
        <v>196</v>
      </c>
      <c r="G5" s="12" t="s">
        <v>197</v>
      </c>
      <c r="H5" s="12" t="s">
        <v>198</v>
      </c>
      <c r="I5" s="12" t="s">
        <v>199</v>
      </c>
      <c r="J5" s="10" t="s">
        <v>192</v>
      </c>
      <c r="K5" s="19"/>
      <c r="L5" s="19"/>
    </row>
    <row r="6" spans="1:12" ht="18" customHeight="1" x14ac:dyDescent="0.15">
      <c r="A6" s="2" t="s">
        <v>110</v>
      </c>
      <c r="B6" s="4" t="s">
        <v>10</v>
      </c>
      <c r="C6" s="3"/>
      <c r="D6" s="11">
        <v>652900</v>
      </c>
      <c r="E6" s="11">
        <v>677114</v>
      </c>
      <c r="F6" s="11">
        <v>819256</v>
      </c>
      <c r="G6" s="11">
        <v>877554</v>
      </c>
      <c r="H6" s="11">
        <v>918215</v>
      </c>
      <c r="I6" s="11">
        <v>774027</v>
      </c>
      <c r="J6" s="2">
        <f>SUM(D6:I6)</f>
        <v>4719066</v>
      </c>
      <c r="K6" s="9">
        <f>J6/J40</f>
        <v>0.96275285935028254</v>
      </c>
      <c r="L6" s="3"/>
    </row>
    <row r="7" spans="1:12" ht="18" customHeight="1" x14ac:dyDescent="0.15">
      <c r="A7" s="2" t="s">
        <v>111</v>
      </c>
      <c r="B7" s="4" t="s">
        <v>1</v>
      </c>
      <c r="C7" s="2" t="s">
        <v>11</v>
      </c>
      <c r="D7" s="11">
        <v>64552</v>
      </c>
      <c r="E7" s="11">
        <v>62786</v>
      </c>
      <c r="F7" s="11">
        <v>75069</v>
      </c>
      <c r="G7" s="11">
        <v>96058</v>
      </c>
      <c r="H7" s="11">
        <v>81455</v>
      </c>
      <c r="I7" s="11">
        <v>46090</v>
      </c>
      <c r="J7" s="2">
        <f t="shared" ref="J7:J40" si="0">SUM(D7:I7)</f>
        <v>426010</v>
      </c>
      <c r="K7" s="9">
        <f>J7/J6</f>
        <v>9.0274219517167173E-2</v>
      </c>
      <c r="L7" s="21" t="s">
        <v>189</v>
      </c>
    </row>
    <row r="8" spans="1:12" ht="18" customHeight="1" x14ac:dyDescent="0.15">
      <c r="A8" s="2" t="s">
        <v>112</v>
      </c>
      <c r="B8" s="4"/>
      <c r="C8" s="2" t="s">
        <v>12</v>
      </c>
      <c r="D8" s="11">
        <v>46901</v>
      </c>
      <c r="E8" s="11">
        <v>49397</v>
      </c>
      <c r="F8" s="11">
        <v>64594</v>
      </c>
      <c r="G8" s="11">
        <v>72170</v>
      </c>
      <c r="H8" s="11">
        <v>76786</v>
      </c>
      <c r="I8" s="11">
        <v>61014</v>
      </c>
      <c r="J8" s="2">
        <f t="shared" si="0"/>
        <v>370862</v>
      </c>
      <c r="K8" s="9">
        <f>J8/J6</f>
        <v>7.8588008728845915E-2</v>
      </c>
      <c r="L8" s="22"/>
    </row>
    <row r="9" spans="1:12" ht="18" customHeight="1" x14ac:dyDescent="0.15">
      <c r="A9" s="2" t="s">
        <v>113</v>
      </c>
      <c r="B9" s="4"/>
      <c r="C9" s="2" t="s">
        <v>13</v>
      </c>
      <c r="D9" s="11">
        <v>11991</v>
      </c>
      <c r="E9" s="11">
        <v>8031</v>
      </c>
      <c r="F9" s="11">
        <v>11679</v>
      </c>
      <c r="G9" s="11">
        <v>16530</v>
      </c>
      <c r="H9" s="11">
        <v>15083</v>
      </c>
      <c r="I9" s="11">
        <v>7604</v>
      </c>
      <c r="J9" s="2">
        <f t="shared" si="0"/>
        <v>70918</v>
      </c>
      <c r="K9" s="9">
        <f>J9/J6</f>
        <v>1.5027973755823716E-2</v>
      </c>
      <c r="L9" s="22"/>
    </row>
    <row r="10" spans="1:12" ht="18" customHeight="1" x14ac:dyDescent="0.15">
      <c r="A10" s="2" t="s">
        <v>114</v>
      </c>
      <c r="B10" s="4"/>
      <c r="C10" s="2" t="s">
        <v>14</v>
      </c>
      <c r="D10" s="11">
        <v>3267</v>
      </c>
      <c r="E10" s="11">
        <v>2062</v>
      </c>
      <c r="F10" s="11">
        <v>3924</v>
      </c>
      <c r="G10" s="11">
        <v>4413</v>
      </c>
      <c r="H10" s="11">
        <v>3867</v>
      </c>
      <c r="I10" s="11">
        <v>2450</v>
      </c>
      <c r="J10" s="2">
        <f t="shared" si="0"/>
        <v>19983</v>
      </c>
      <c r="K10" s="9">
        <f>J10/J6</f>
        <v>4.2345243741028415E-3</v>
      </c>
      <c r="L10" s="22"/>
    </row>
    <row r="11" spans="1:12" ht="18" customHeight="1" x14ac:dyDescent="0.15">
      <c r="A11" s="2" t="s">
        <v>115</v>
      </c>
      <c r="B11" s="4"/>
      <c r="C11" s="2" t="s">
        <v>15</v>
      </c>
      <c r="D11" s="11">
        <v>3450</v>
      </c>
      <c r="E11" s="11">
        <v>3886</v>
      </c>
      <c r="F11" s="11">
        <v>5410</v>
      </c>
      <c r="G11" s="11">
        <v>6637</v>
      </c>
      <c r="H11" s="11">
        <v>5583</v>
      </c>
      <c r="I11" s="11">
        <v>3662</v>
      </c>
      <c r="J11" s="2">
        <f t="shared" si="0"/>
        <v>28628</v>
      </c>
      <c r="K11" s="9">
        <f>J11/J6</f>
        <v>6.0664546755650377E-3</v>
      </c>
      <c r="L11" s="22"/>
    </row>
    <row r="12" spans="1:12" ht="18" customHeight="1" x14ac:dyDescent="0.15">
      <c r="A12" s="2" t="s">
        <v>116</v>
      </c>
      <c r="B12" s="4"/>
      <c r="C12" s="2" t="s">
        <v>16</v>
      </c>
      <c r="D12" s="11">
        <v>4014</v>
      </c>
      <c r="E12" s="11">
        <v>3296</v>
      </c>
      <c r="F12" s="11">
        <v>6255</v>
      </c>
      <c r="G12" s="11">
        <v>6715</v>
      </c>
      <c r="H12" s="11">
        <v>7633</v>
      </c>
      <c r="I12" s="11">
        <v>5521</v>
      </c>
      <c r="J12" s="2">
        <f t="shared" si="0"/>
        <v>33434</v>
      </c>
      <c r="K12" s="9">
        <f>J12/J6</f>
        <v>7.0848765412477805E-3</v>
      </c>
      <c r="L12" s="22"/>
    </row>
    <row r="13" spans="1:12" ht="18" customHeight="1" x14ac:dyDescent="0.15">
      <c r="A13" s="2" t="s">
        <v>117</v>
      </c>
      <c r="B13" s="4"/>
      <c r="C13" s="2" t="s">
        <v>17</v>
      </c>
      <c r="D13" s="11">
        <v>5697</v>
      </c>
      <c r="E13" s="11">
        <v>4417</v>
      </c>
      <c r="F13" s="11">
        <v>5125</v>
      </c>
      <c r="G13" s="11">
        <v>5021</v>
      </c>
      <c r="H13" s="11">
        <v>3029</v>
      </c>
      <c r="I13" s="11">
        <v>2143</v>
      </c>
      <c r="J13" s="2">
        <f t="shared" si="0"/>
        <v>25432</v>
      </c>
      <c r="K13" s="9">
        <f>J13/J6</f>
        <v>5.3892020158226228E-3</v>
      </c>
      <c r="L13" s="22"/>
    </row>
    <row r="14" spans="1:12" ht="18" customHeight="1" x14ac:dyDescent="0.15">
      <c r="A14" s="2" t="s">
        <v>118</v>
      </c>
      <c r="B14" s="4"/>
      <c r="C14" s="2" t="s">
        <v>18</v>
      </c>
      <c r="D14" s="11">
        <v>3031</v>
      </c>
      <c r="E14" s="11">
        <v>2829</v>
      </c>
      <c r="F14" s="11">
        <v>5096</v>
      </c>
      <c r="G14" s="11">
        <v>4451</v>
      </c>
      <c r="H14" s="11">
        <v>5190</v>
      </c>
      <c r="I14" s="11">
        <v>3001</v>
      </c>
      <c r="J14" s="2">
        <f t="shared" si="0"/>
        <v>23598</v>
      </c>
      <c r="K14" s="9">
        <f>J14/J6</f>
        <v>5.0005657899253797E-3</v>
      </c>
      <c r="L14" s="22"/>
    </row>
    <row r="15" spans="1:12" ht="18" customHeight="1" x14ac:dyDescent="0.15">
      <c r="A15" s="2" t="s">
        <v>119</v>
      </c>
      <c r="B15" s="4"/>
      <c r="C15" s="2" t="s">
        <v>19</v>
      </c>
      <c r="D15" s="11">
        <v>2778</v>
      </c>
      <c r="E15" s="11">
        <v>2818</v>
      </c>
      <c r="F15" s="11">
        <v>3700</v>
      </c>
      <c r="G15" s="11">
        <v>2980</v>
      </c>
      <c r="H15" s="11">
        <v>5340</v>
      </c>
      <c r="I15" s="11">
        <v>3292</v>
      </c>
      <c r="J15" s="2">
        <f t="shared" si="0"/>
        <v>20908</v>
      </c>
      <c r="K15" s="9">
        <f>J15/J6</f>
        <v>4.43053773776421E-3</v>
      </c>
      <c r="L15" s="22"/>
    </row>
    <row r="16" spans="1:12" ht="18" customHeight="1" x14ac:dyDescent="0.15">
      <c r="A16" s="2" t="s">
        <v>120</v>
      </c>
      <c r="B16" s="4"/>
      <c r="C16" s="2" t="s">
        <v>20</v>
      </c>
      <c r="D16" s="11">
        <v>1573</v>
      </c>
      <c r="E16" s="11">
        <v>1553</v>
      </c>
      <c r="F16" s="11">
        <v>2419</v>
      </c>
      <c r="G16" s="11">
        <v>2336</v>
      </c>
      <c r="H16" s="11">
        <v>1293</v>
      </c>
      <c r="I16" s="11">
        <v>1539</v>
      </c>
      <c r="J16" s="2">
        <f t="shared" si="0"/>
        <v>10713</v>
      </c>
      <c r="K16" s="9">
        <f>J16/J6</f>
        <v>2.2701526107072882E-3</v>
      </c>
      <c r="L16" s="22"/>
    </row>
    <row r="17" spans="1:12" ht="18" customHeight="1" x14ac:dyDescent="0.15">
      <c r="A17" s="2" t="s">
        <v>121</v>
      </c>
      <c r="B17" s="4"/>
      <c r="C17" s="2" t="s">
        <v>21</v>
      </c>
      <c r="D17" s="11">
        <v>19737</v>
      </c>
      <c r="E17" s="11">
        <v>14436</v>
      </c>
      <c r="F17" s="11">
        <v>19643</v>
      </c>
      <c r="G17" s="11">
        <v>17553</v>
      </c>
      <c r="H17" s="11">
        <v>23850</v>
      </c>
      <c r="I17" s="11">
        <v>18118</v>
      </c>
      <c r="J17" s="2">
        <f t="shared" si="0"/>
        <v>113337</v>
      </c>
      <c r="K17" s="9">
        <f>J17/J6</f>
        <v>2.401682875382544E-2</v>
      </c>
      <c r="L17" s="22"/>
    </row>
    <row r="18" spans="1:12" ht="18" customHeight="1" x14ac:dyDescent="0.15">
      <c r="A18" s="2" t="s">
        <v>122</v>
      </c>
      <c r="B18" s="4"/>
      <c r="C18" s="2" t="s">
        <v>22</v>
      </c>
      <c r="D18" s="11">
        <v>3869</v>
      </c>
      <c r="E18" s="11">
        <v>2727</v>
      </c>
      <c r="F18" s="11">
        <v>3473</v>
      </c>
      <c r="G18" s="11">
        <v>3319</v>
      </c>
      <c r="H18" s="11">
        <v>3713</v>
      </c>
      <c r="I18" s="11">
        <v>1829</v>
      </c>
      <c r="J18" s="2">
        <f t="shared" si="0"/>
        <v>18930</v>
      </c>
      <c r="K18" s="9">
        <f>J18/J6</f>
        <v>4.0113869990375216E-3</v>
      </c>
      <c r="L18" s="22"/>
    </row>
    <row r="19" spans="1:12" ht="18" customHeight="1" x14ac:dyDescent="0.15">
      <c r="A19" s="2" t="s">
        <v>123</v>
      </c>
      <c r="B19" s="4"/>
      <c r="C19" s="2" t="s">
        <v>23</v>
      </c>
      <c r="D19" s="11">
        <v>4812</v>
      </c>
      <c r="E19" s="11">
        <v>3582</v>
      </c>
      <c r="F19" s="11">
        <v>4700</v>
      </c>
      <c r="G19" s="11">
        <v>5256</v>
      </c>
      <c r="H19" s="11">
        <v>5618</v>
      </c>
      <c r="I19" s="11">
        <v>3632</v>
      </c>
      <c r="J19" s="2">
        <f t="shared" si="0"/>
        <v>27600</v>
      </c>
      <c r="K19" s="9">
        <f>J19/J6</f>
        <v>5.8486149589770517E-3</v>
      </c>
      <c r="L19" s="22"/>
    </row>
    <row r="20" spans="1:12" ht="18" customHeight="1" x14ac:dyDescent="0.15">
      <c r="A20" s="2" t="s">
        <v>124</v>
      </c>
      <c r="B20" s="4"/>
      <c r="C20" s="2" t="s">
        <v>24</v>
      </c>
      <c r="D20" s="11">
        <v>4914</v>
      </c>
      <c r="E20" s="11">
        <v>2967</v>
      </c>
      <c r="F20" s="11">
        <v>4632</v>
      </c>
      <c r="G20" s="11">
        <v>6339</v>
      </c>
      <c r="H20" s="11">
        <v>7891</v>
      </c>
      <c r="I20" s="11">
        <v>5165</v>
      </c>
      <c r="J20" s="2">
        <f t="shared" si="0"/>
        <v>31908</v>
      </c>
      <c r="K20" s="9">
        <f>J20/J6</f>
        <v>6.7615074677912961E-3</v>
      </c>
      <c r="L20" s="22"/>
    </row>
    <row r="21" spans="1:12" ht="18" customHeight="1" x14ac:dyDescent="0.15">
      <c r="A21" s="2" t="s">
        <v>125</v>
      </c>
      <c r="B21" s="4"/>
      <c r="C21" s="2" t="s">
        <v>25</v>
      </c>
      <c r="D21" s="11">
        <v>3207</v>
      </c>
      <c r="E21" s="11">
        <v>2713</v>
      </c>
      <c r="F21" s="11">
        <v>2846</v>
      </c>
      <c r="G21" s="11">
        <v>2577</v>
      </c>
      <c r="H21" s="11">
        <v>4629</v>
      </c>
      <c r="I21" s="11">
        <v>1301</v>
      </c>
      <c r="J21" s="2">
        <f t="shared" si="0"/>
        <v>17273</v>
      </c>
      <c r="K21" s="9">
        <f>J21/J6</f>
        <v>3.660258195159805E-3</v>
      </c>
      <c r="L21" s="22"/>
    </row>
    <row r="22" spans="1:12" ht="18" customHeight="1" x14ac:dyDescent="0.15">
      <c r="A22" s="2" t="s">
        <v>126</v>
      </c>
      <c r="B22" s="4"/>
      <c r="C22" s="2" t="s">
        <v>26</v>
      </c>
      <c r="D22" s="11">
        <v>12536</v>
      </c>
      <c r="E22" s="11">
        <v>6799</v>
      </c>
      <c r="F22" s="11">
        <v>10262</v>
      </c>
      <c r="G22" s="11">
        <v>10260</v>
      </c>
      <c r="H22" s="11">
        <v>10913</v>
      </c>
      <c r="I22" s="11">
        <v>8832</v>
      </c>
      <c r="J22" s="2">
        <f t="shared" si="0"/>
        <v>59602</v>
      </c>
      <c r="K22" s="9">
        <f>J22/J6</f>
        <v>1.2630041622643124E-2</v>
      </c>
      <c r="L22" s="22"/>
    </row>
    <row r="23" spans="1:12" ht="18" customHeight="1" x14ac:dyDescent="0.15">
      <c r="A23" s="2" t="s">
        <v>127</v>
      </c>
      <c r="B23" s="4"/>
      <c r="C23" s="2" t="s">
        <v>27</v>
      </c>
      <c r="D23" s="11">
        <v>443061</v>
      </c>
      <c r="E23" s="11">
        <v>487303</v>
      </c>
      <c r="F23" s="11">
        <v>568904</v>
      </c>
      <c r="G23" s="11">
        <v>585022</v>
      </c>
      <c r="H23" s="11">
        <v>631383</v>
      </c>
      <c r="I23" s="11">
        <v>574303</v>
      </c>
      <c r="J23" s="2">
        <f t="shared" si="0"/>
        <v>3289976</v>
      </c>
      <c r="K23" s="9">
        <f>J23/J6</f>
        <v>0.69716676986505377</v>
      </c>
      <c r="L23" s="22"/>
    </row>
    <row r="24" spans="1:12" ht="18" customHeight="1" x14ac:dyDescent="0.15">
      <c r="A24" s="2" t="s">
        <v>128</v>
      </c>
      <c r="B24" s="4"/>
      <c r="C24" s="2" t="s">
        <v>28</v>
      </c>
      <c r="D24" s="11">
        <v>7591</v>
      </c>
      <c r="E24" s="11">
        <v>8537</v>
      </c>
      <c r="F24" s="11">
        <v>10736</v>
      </c>
      <c r="G24" s="11">
        <v>11281</v>
      </c>
      <c r="H24" s="11">
        <v>11410</v>
      </c>
      <c r="I24" s="11">
        <v>7649</v>
      </c>
      <c r="J24" s="2">
        <f t="shared" si="0"/>
        <v>57204</v>
      </c>
      <c r="K24" s="9">
        <f>J24/J6</f>
        <v>1.212189022149722E-2</v>
      </c>
      <c r="L24" s="22"/>
    </row>
    <row r="25" spans="1:12" ht="18" customHeight="1" x14ac:dyDescent="0.15">
      <c r="A25" s="2" t="s">
        <v>129</v>
      </c>
      <c r="B25" s="4"/>
      <c r="C25" s="2" t="s">
        <v>29</v>
      </c>
      <c r="D25" s="11">
        <v>999</v>
      </c>
      <c r="E25" s="11">
        <v>1688</v>
      </c>
      <c r="F25" s="11">
        <v>2274</v>
      </c>
      <c r="G25" s="11">
        <v>4744</v>
      </c>
      <c r="H25" s="11">
        <v>2315</v>
      </c>
      <c r="I25" s="11">
        <v>1684</v>
      </c>
      <c r="J25" s="2">
        <f t="shared" si="0"/>
        <v>13704</v>
      </c>
      <c r="K25" s="9">
        <f>J25/J6</f>
        <v>2.9039644709355624E-3</v>
      </c>
      <c r="L25" s="22"/>
    </row>
    <row r="26" spans="1:12" ht="18" customHeight="1" x14ac:dyDescent="0.15">
      <c r="A26" s="2" t="s">
        <v>130</v>
      </c>
      <c r="B26" s="4"/>
      <c r="C26" s="2" t="s">
        <v>30</v>
      </c>
      <c r="D26" s="11">
        <v>3018</v>
      </c>
      <c r="E26" s="11">
        <v>2772</v>
      </c>
      <c r="F26" s="11">
        <v>4813</v>
      </c>
      <c r="G26" s="11">
        <v>9280</v>
      </c>
      <c r="H26" s="11">
        <v>7519</v>
      </c>
      <c r="I26" s="11">
        <v>12508</v>
      </c>
      <c r="J26" s="2">
        <f t="shared" si="0"/>
        <v>39910</v>
      </c>
      <c r="K26" s="9">
        <f>J26/J6</f>
        <v>8.4571819932164546E-3</v>
      </c>
      <c r="L26" s="22"/>
    </row>
    <row r="27" spans="1:12" ht="18" customHeight="1" x14ac:dyDescent="0.15">
      <c r="A27" s="2" t="s">
        <v>131</v>
      </c>
      <c r="B27" s="4"/>
      <c r="C27" s="2" t="s">
        <v>31</v>
      </c>
      <c r="D27" s="11">
        <v>1902</v>
      </c>
      <c r="E27" s="11">
        <v>2515</v>
      </c>
      <c r="F27" s="11">
        <v>3702</v>
      </c>
      <c r="G27" s="11">
        <v>4612</v>
      </c>
      <c r="H27" s="11">
        <v>3715</v>
      </c>
      <c r="I27" s="11">
        <v>2690</v>
      </c>
      <c r="J27" s="2">
        <f t="shared" si="0"/>
        <v>19136</v>
      </c>
      <c r="K27" s="9">
        <f>J27/J6</f>
        <v>4.0550397048907559E-3</v>
      </c>
      <c r="L27" s="23"/>
    </row>
    <row r="28" spans="1:12" ht="18" customHeight="1" x14ac:dyDescent="0.15">
      <c r="A28" s="2" t="s">
        <v>132</v>
      </c>
      <c r="B28" s="4" t="s">
        <v>32</v>
      </c>
      <c r="C28" s="3"/>
      <c r="D28" s="11">
        <v>14915</v>
      </c>
      <c r="E28" s="11">
        <v>16259</v>
      </c>
      <c r="F28" s="11">
        <v>13939</v>
      </c>
      <c r="G28" s="11">
        <v>13709</v>
      </c>
      <c r="H28" s="11">
        <v>8443</v>
      </c>
      <c r="I28" s="11">
        <v>6635</v>
      </c>
      <c r="J28" s="2">
        <f t="shared" si="0"/>
        <v>73900</v>
      </c>
      <c r="K28" s="9">
        <f>J28/J40</f>
        <v>1.5076592763480289E-2</v>
      </c>
      <c r="L28" s="2"/>
    </row>
    <row r="29" spans="1:12" ht="18" customHeight="1" x14ac:dyDescent="0.15">
      <c r="A29" s="2" t="s">
        <v>133</v>
      </c>
      <c r="B29" s="4" t="s">
        <v>33</v>
      </c>
      <c r="C29" s="3"/>
      <c r="D29" s="11">
        <v>6969</v>
      </c>
      <c r="E29" s="11">
        <v>5770</v>
      </c>
      <c r="F29" s="11">
        <v>6544</v>
      </c>
      <c r="G29" s="11">
        <v>6098</v>
      </c>
      <c r="H29" s="11">
        <v>2485</v>
      </c>
      <c r="I29" s="11">
        <v>1755</v>
      </c>
      <c r="J29" s="2">
        <f t="shared" si="0"/>
        <v>29621</v>
      </c>
      <c r="K29" s="9">
        <f>J29/J40</f>
        <v>6.0430819248585878E-3</v>
      </c>
      <c r="L29" s="2"/>
    </row>
    <row r="30" spans="1:12" ht="18" customHeight="1" x14ac:dyDescent="0.15">
      <c r="A30" s="2" t="s">
        <v>134</v>
      </c>
      <c r="B30" s="4" t="s">
        <v>34</v>
      </c>
      <c r="C30" s="3"/>
      <c r="D30" s="11">
        <v>3196</v>
      </c>
      <c r="E30" s="11">
        <v>3119</v>
      </c>
      <c r="F30" s="11">
        <v>2249</v>
      </c>
      <c r="G30" s="11">
        <v>3116</v>
      </c>
      <c r="H30" s="11">
        <v>2281</v>
      </c>
      <c r="I30" s="11">
        <v>1244</v>
      </c>
      <c r="J30" s="2">
        <f t="shared" si="0"/>
        <v>15205</v>
      </c>
      <c r="K30" s="9">
        <f>J30/J40</f>
        <v>3.1020242620936104E-3</v>
      </c>
      <c r="L30" s="2"/>
    </row>
    <row r="31" spans="1:12" ht="18" customHeight="1" x14ac:dyDescent="0.15">
      <c r="A31" s="2" t="s">
        <v>135</v>
      </c>
      <c r="B31" s="4" t="s">
        <v>35</v>
      </c>
      <c r="C31" s="3"/>
      <c r="D31" s="11">
        <v>45</v>
      </c>
      <c r="E31" s="11">
        <v>90</v>
      </c>
      <c r="F31" s="11">
        <v>0</v>
      </c>
      <c r="G31" s="11">
        <v>370</v>
      </c>
      <c r="H31" s="11">
        <v>247</v>
      </c>
      <c r="I31" s="11">
        <v>301</v>
      </c>
      <c r="J31" s="2">
        <f t="shared" si="0"/>
        <v>1053</v>
      </c>
      <c r="K31" s="9">
        <f>J31/J40</f>
        <v>2.1482614587205339E-4</v>
      </c>
      <c r="L31" s="2"/>
    </row>
    <row r="32" spans="1:12" ht="18" customHeight="1" x14ac:dyDescent="0.15">
      <c r="A32" s="2" t="s">
        <v>136</v>
      </c>
      <c r="B32" s="4" t="s">
        <v>36</v>
      </c>
      <c r="C32" s="3"/>
      <c r="D32" s="11">
        <v>5147</v>
      </c>
      <c r="E32" s="11">
        <v>5530</v>
      </c>
      <c r="F32" s="11">
        <v>4101</v>
      </c>
      <c r="G32" s="11">
        <v>3336</v>
      </c>
      <c r="H32" s="11">
        <v>2736</v>
      </c>
      <c r="I32" s="11">
        <v>3413</v>
      </c>
      <c r="J32" s="2">
        <f t="shared" si="0"/>
        <v>24263</v>
      </c>
      <c r="K32" s="9">
        <f>J32/J40</f>
        <v>4.9499779461477976E-3</v>
      </c>
      <c r="L32" s="2"/>
    </row>
    <row r="33" spans="1:12" ht="18" customHeight="1" x14ac:dyDescent="0.15">
      <c r="A33" s="2" t="s">
        <v>137</v>
      </c>
      <c r="B33" s="4" t="s">
        <v>37</v>
      </c>
      <c r="C33" s="3"/>
      <c r="D33" s="11">
        <v>42</v>
      </c>
      <c r="E33" s="11">
        <v>623</v>
      </c>
      <c r="F33" s="11">
        <v>638</v>
      </c>
      <c r="G33" s="11">
        <v>597</v>
      </c>
      <c r="H33" s="11">
        <v>379</v>
      </c>
      <c r="I33" s="11">
        <v>216</v>
      </c>
      <c r="J33" s="2">
        <f t="shared" si="0"/>
        <v>2495</v>
      </c>
      <c r="K33" s="9">
        <f>J33/J40</f>
        <v>5.0901351752210178E-4</v>
      </c>
      <c r="L33" s="2"/>
    </row>
    <row r="34" spans="1:12" ht="18" customHeight="1" x14ac:dyDescent="0.15">
      <c r="A34" s="2" t="s">
        <v>138</v>
      </c>
      <c r="B34" s="4" t="s">
        <v>38</v>
      </c>
      <c r="C34" s="3"/>
      <c r="D34" s="11">
        <v>1124</v>
      </c>
      <c r="E34" s="11">
        <v>928</v>
      </c>
      <c r="F34" s="11">
        <v>1008</v>
      </c>
      <c r="G34" s="11">
        <v>1113</v>
      </c>
      <c r="H34" s="11">
        <v>881</v>
      </c>
      <c r="I34" s="11">
        <v>578</v>
      </c>
      <c r="J34" s="2">
        <f t="shared" si="0"/>
        <v>5632</v>
      </c>
      <c r="K34" s="9">
        <f>J34/J40</f>
        <v>1.1490036595929768E-3</v>
      </c>
      <c r="L34" s="2"/>
    </row>
    <row r="35" spans="1:12" ht="18" customHeight="1" x14ac:dyDescent="0.15">
      <c r="A35" s="2" t="s">
        <v>139</v>
      </c>
      <c r="B35" s="4" t="s">
        <v>39</v>
      </c>
      <c r="C35" s="3"/>
      <c r="D35" s="11">
        <v>4349</v>
      </c>
      <c r="E35" s="11">
        <v>3784</v>
      </c>
      <c r="F35" s="11">
        <v>3718</v>
      </c>
      <c r="G35" s="11">
        <v>3146</v>
      </c>
      <c r="H35" s="11">
        <v>2054</v>
      </c>
      <c r="I35" s="11">
        <v>1994</v>
      </c>
      <c r="J35" s="2">
        <f t="shared" si="0"/>
        <v>19045</v>
      </c>
      <c r="K35" s="9">
        <f>J35/J40</f>
        <v>3.8854358481797309E-3</v>
      </c>
      <c r="L35" s="2"/>
    </row>
    <row r="36" spans="1:12" ht="18" customHeight="1" x14ac:dyDescent="0.15">
      <c r="A36" s="2" t="s">
        <v>140</v>
      </c>
      <c r="B36" s="4" t="s">
        <v>40</v>
      </c>
      <c r="C36" s="3"/>
      <c r="D36" s="11">
        <v>583</v>
      </c>
      <c r="E36" s="11">
        <v>222</v>
      </c>
      <c r="F36" s="11">
        <v>185</v>
      </c>
      <c r="G36" s="11">
        <v>268</v>
      </c>
      <c r="H36" s="11">
        <v>824</v>
      </c>
      <c r="I36" s="11">
        <v>255</v>
      </c>
      <c r="J36" s="2">
        <f t="shared" si="0"/>
        <v>2337</v>
      </c>
      <c r="K36" s="9">
        <f>J36/J40</f>
        <v>4.7677939496959998E-4</v>
      </c>
      <c r="L36" s="2"/>
    </row>
    <row r="37" spans="1:12" ht="18" customHeight="1" x14ac:dyDescent="0.15">
      <c r="A37" s="2" t="s">
        <v>141</v>
      </c>
      <c r="B37" s="4" t="s">
        <v>41</v>
      </c>
      <c r="C37" s="3"/>
      <c r="D37" s="11">
        <v>1510</v>
      </c>
      <c r="E37" s="11">
        <v>1154</v>
      </c>
      <c r="F37" s="11">
        <v>1656</v>
      </c>
      <c r="G37" s="11">
        <v>1061</v>
      </c>
      <c r="H37" s="11">
        <v>925</v>
      </c>
      <c r="I37" s="11">
        <v>624</v>
      </c>
      <c r="J37" s="2">
        <f t="shared" si="0"/>
        <v>6930</v>
      </c>
      <c r="K37" s="9">
        <f>J37/J40</f>
        <v>1.4138130967647957E-3</v>
      </c>
      <c r="L37" s="2"/>
    </row>
    <row r="38" spans="1:12" ht="18" customHeight="1" x14ac:dyDescent="0.15">
      <c r="A38" s="2" t="s">
        <v>142</v>
      </c>
      <c r="B38" s="4" t="s">
        <v>42</v>
      </c>
      <c r="C38" s="3"/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f t="shared" si="0"/>
        <v>0</v>
      </c>
      <c r="K38" s="9">
        <f>J38/J40</f>
        <v>0</v>
      </c>
      <c r="L38" s="2"/>
    </row>
    <row r="39" spans="1:12" ht="18" customHeight="1" x14ac:dyDescent="0.15">
      <c r="A39" s="6" t="s">
        <v>187</v>
      </c>
      <c r="B39" s="1" t="s">
        <v>70</v>
      </c>
      <c r="C39" s="7"/>
      <c r="D39" s="11">
        <v>482</v>
      </c>
      <c r="E39" s="11">
        <v>1086</v>
      </c>
      <c r="F39" s="11">
        <v>370</v>
      </c>
      <c r="G39" s="11">
        <v>51</v>
      </c>
      <c r="H39" s="11">
        <v>102</v>
      </c>
      <c r="I39" s="11">
        <v>0</v>
      </c>
      <c r="J39" s="11">
        <f t="shared" si="0"/>
        <v>2091</v>
      </c>
      <c r="K39" s="9">
        <f>J39/J40</f>
        <v>4.2659209023595786E-4</v>
      </c>
      <c r="L39" s="3"/>
    </row>
    <row r="40" spans="1:12" ht="18" customHeight="1" x14ac:dyDescent="0.15">
      <c r="A40" s="24" t="s">
        <v>190</v>
      </c>
      <c r="B40" s="13"/>
      <c r="C40" s="13"/>
      <c r="D40" s="11">
        <f>SUM(D7:D39)</f>
        <v>691262</v>
      </c>
      <c r="E40" s="11">
        <f>SUM(E7:E39)</f>
        <v>715679</v>
      </c>
      <c r="F40" s="11">
        <f>SUM(F7:F39)</f>
        <v>853664</v>
      </c>
      <c r="G40" s="11">
        <f>SUM(G7:G39)</f>
        <v>910419</v>
      </c>
      <c r="H40" s="11">
        <f>SUM(H7:H39)</f>
        <v>939572</v>
      </c>
      <c r="I40" s="11">
        <f>SUM(I7:I39)</f>
        <v>791042</v>
      </c>
      <c r="J40" s="11">
        <f t="shared" si="0"/>
        <v>4901638</v>
      </c>
      <c r="K40" s="2" t="s">
        <v>148</v>
      </c>
      <c r="L40" s="3"/>
    </row>
  </sheetData>
  <mergeCells count="10">
    <mergeCell ref="L4:L5"/>
    <mergeCell ref="A2:L2"/>
    <mergeCell ref="A3:L3"/>
    <mergeCell ref="L7:L27"/>
    <mergeCell ref="A40:C40"/>
    <mergeCell ref="A4:A5"/>
    <mergeCell ref="B4:B5"/>
    <mergeCell ref="C4:C5"/>
    <mergeCell ref="D4:J4"/>
    <mergeCell ref="K4:K5"/>
  </mergeCells>
  <phoneticPr fontId="2" type="noConversion"/>
  <printOptions horizontalCentered="1"/>
  <pageMargins left="0.74803149606299213" right="0.74803149606299213" top="0.59055118110236227" bottom="0.59055118110236227" header="0.51181102362204722" footer="0.51181102362204722"/>
  <pageSetup paperSize="9" orientation="landscape" r:id="rId1"/>
  <ignoredErrors>
    <ignoredError sqref="D40:I4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>
      <selection activeCell="K12" sqref="K12"/>
    </sheetView>
  </sheetViews>
  <sheetFormatPr defaultColWidth="9" defaultRowHeight="13.5" x14ac:dyDescent="0.15"/>
  <cols>
    <col min="1" max="1" width="6" customWidth="1"/>
    <col min="2" max="2" width="17.625" customWidth="1"/>
    <col min="3" max="3" width="21.25" customWidth="1"/>
    <col min="4" max="10" width="10.625" customWidth="1"/>
    <col min="11" max="11" width="13.625" customWidth="1"/>
  </cols>
  <sheetData>
    <row r="1" spans="1:11" x14ac:dyDescent="0.15">
      <c r="A1" t="s">
        <v>144</v>
      </c>
    </row>
    <row r="2" spans="1:11" ht="22.5" x14ac:dyDescent="0.15">
      <c r="A2" s="14" t="s">
        <v>185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20.100000000000001" customHeight="1" x14ac:dyDescent="0.15">
      <c r="A3" s="15" t="s">
        <v>200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5" spans="1:11" ht="20.100000000000001" customHeight="1" x14ac:dyDescent="0.15">
      <c r="A5" s="20" t="s">
        <v>72</v>
      </c>
      <c r="B5" s="20" t="s">
        <v>73</v>
      </c>
      <c r="C5" s="20" t="s">
        <v>74</v>
      </c>
      <c r="D5" s="25" t="s">
        <v>76</v>
      </c>
      <c r="E5" s="26"/>
      <c r="F5" s="26"/>
      <c r="G5" s="26"/>
      <c r="H5" s="26"/>
      <c r="I5" s="26"/>
      <c r="J5" s="27"/>
      <c r="K5" s="17" t="s">
        <v>145</v>
      </c>
    </row>
    <row r="6" spans="1:11" ht="20.100000000000001" customHeight="1" x14ac:dyDescent="0.15">
      <c r="A6" s="19"/>
      <c r="B6" s="19"/>
      <c r="C6" s="19"/>
      <c r="D6" s="12" t="s">
        <v>194</v>
      </c>
      <c r="E6" s="12" t="s">
        <v>195</v>
      </c>
      <c r="F6" s="12" t="s">
        <v>196</v>
      </c>
      <c r="G6" s="12" t="s">
        <v>197</v>
      </c>
      <c r="H6" s="12" t="s">
        <v>198</v>
      </c>
      <c r="I6" s="12" t="s">
        <v>199</v>
      </c>
      <c r="J6" s="10" t="s">
        <v>192</v>
      </c>
      <c r="K6" s="28"/>
    </row>
    <row r="7" spans="1:11" ht="18" customHeight="1" x14ac:dyDescent="0.15">
      <c r="A7" s="2" t="s">
        <v>146</v>
      </c>
      <c r="B7" s="4" t="s">
        <v>147</v>
      </c>
      <c r="C7" s="3"/>
      <c r="D7" s="11">
        <v>22</v>
      </c>
      <c r="E7" s="11">
        <v>22</v>
      </c>
      <c r="F7" s="11">
        <v>22</v>
      </c>
      <c r="G7" s="11">
        <v>22</v>
      </c>
      <c r="H7" s="11">
        <v>22</v>
      </c>
      <c r="I7" s="11">
        <v>22</v>
      </c>
      <c r="J7" s="2" t="s">
        <v>148</v>
      </c>
      <c r="K7" s="2" t="s">
        <v>148</v>
      </c>
    </row>
    <row r="8" spans="1:11" ht="18" customHeight="1" x14ac:dyDescent="0.15">
      <c r="A8" s="2" t="s">
        <v>149</v>
      </c>
      <c r="B8" s="4" t="s">
        <v>43</v>
      </c>
      <c r="C8" s="2" t="s">
        <v>150</v>
      </c>
      <c r="D8" s="11">
        <v>5</v>
      </c>
      <c r="E8" s="11">
        <v>5</v>
      </c>
      <c r="F8" s="11">
        <v>5</v>
      </c>
      <c r="G8" s="11">
        <v>5</v>
      </c>
      <c r="H8" s="11">
        <v>5</v>
      </c>
      <c r="I8" s="11">
        <v>5</v>
      </c>
      <c r="J8" s="2" t="s">
        <v>148</v>
      </c>
      <c r="K8" s="2" t="s">
        <v>148</v>
      </c>
    </row>
    <row r="9" spans="1:11" ht="18" customHeight="1" x14ac:dyDescent="0.15">
      <c r="A9" s="2" t="s">
        <v>151</v>
      </c>
      <c r="B9" s="4"/>
      <c r="C9" s="2" t="s">
        <v>152</v>
      </c>
      <c r="D9" s="11">
        <v>5</v>
      </c>
      <c r="E9" s="11">
        <v>5</v>
      </c>
      <c r="F9" s="11">
        <v>5</v>
      </c>
      <c r="G9" s="11">
        <v>5</v>
      </c>
      <c r="H9" s="11">
        <v>5</v>
      </c>
      <c r="I9" s="11">
        <v>5</v>
      </c>
      <c r="J9" s="2" t="s">
        <v>148</v>
      </c>
      <c r="K9" s="2" t="s">
        <v>148</v>
      </c>
    </row>
    <row r="10" spans="1:11" ht="18" customHeight="1" x14ac:dyDescent="0.15">
      <c r="A10" s="2" t="s">
        <v>153</v>
      </c>
      <c r="B10" s="4"/>
      <c r="C10" s="2" t="s">
        <v>154</v>
      </c>
      <c r="D10" s="11">
        <v>10</v>
      </c>
      <c r="E10" s="11">
        <v>10</v>
      </c>
      <c r="F10" s="11">
        <v>10</v>
      </c>
      <c r="G10" s="11">
        <v>10</v>
      </c>
      <c r="H10" s="11">
        <v>10</v>
      </c>
      <c r="I10" s="11">
        <v>10</v>
      </c>
      <c r="J10" s="2" t="s">
        <v>148</v>
      </c>
      <c r="K10" s="2" t="s">
        <v>148</v>
      </c>
    </row>
    <row r="11" spans="1:11" ht="18" customHeight="1" x14ac:dyDescent="0.15">
      <c r="A11" s="2" t="s">
        <v>155</v>
      </c>
      <c r="B11" s="4"/>
      <c r="C11" s="2" t="s">
        <v>156</v>
      </c>
      <c r="D11" s="11">
        <v>2</v>
      </c>
      <c r="E11" s="11">
        <v>2</v>
      </c>
      <c r="F11" s="11">
        <v>2</v>
      </c>
      <c r="G11" s="11">
        <v>2</v>
      </c>
      <c r="H11" s="11">
        <v>2</v>
      </c>
      <c r="I11" s="11">
        <v>2</v>
      </c>
      <c r="J11" s="2" t="s">
        <v>148</v>
      </c>
      <c r="K11" s="2" t="s">
        <v>148</v>
      </c>
    </row>
    <row r="12" spans="1:11" ht="18" customHeight="1" x14ac:dyDescent="0.15">
      <c r="A12" s="2" t="s">
        <v>157</v>
      </c>
      <c r="B12" s="4" t="s">
        <v>158</v>
      </c>
      <c r="C12" s="2"/>
      <c r="D12" s="11">
        <v>158362</v>
      </c>
      <c r="E12" s="11">
        <v>161968</v>
      </c>
      <c r="F12" s="11">
        <v>180380</v>
      </c>
      <c r="G12" s="11">
        <v>164664</v>
      </c>
      <c r="H12" s="4">
        <v>110024</v>
      </c>
      <c r="I12" s="11">
        <v>52294</v>
      </c>
      <c r="J12" s="2">
        <f>SUM(D12:I12)</f>
        <v>827692</v>
      </c>
      <c r="K12" s="8">
        <f>J12/184</f>
        <v>4498.326086956522</v>
      </c>
    </row>
    <row r="13" spans="1:11" ht="18" customHeight="1" x14ac:dyDescent="0.15">
      <c r="A13" s="2" t="s">
        <v>159</v>
      </c>
      <c r="B13" s="4" t="s">
        <v>43</v>
      </c>
      <c r="C13" s="2" t="s">
        <v>44</v>
      </c>
      <c r="D13" s="11">
        <v>30658</v>
      </c>
      <c r="E13" s="11">
        <v>28789</v>
      </c>
      <c r="F13" s="11">
        <v>34532</v>
      </c>
      <c r="G13" s="11">
        <v>32688</v>
      </c>
      <c r="H13" s="4">
        <v>22351</v>
      </c>
      <c r="I13" s="11">
        <v>9074</v>
      </c>
      <c r="J13" s="2">
        <f>SUM(D13:I13)</f>
        <v>158092</v>
      </c>
      <c r="K13" s="8">
        <f t="shared" ref="K13:K38" si="0">J13/184</f>
        <v>859.195652173913</v>
      </c>
    </row>
    <row r="14" spans="1:11" ht="18" customHeight="1" x14ac:dyDescent="0.15">
      <c r="A14" s="2" t="s">
        <v>160</v>
      </c>
      <c r="B14" s="4"/>
      <c r="C14" s="2" t="s">
        <v>45</v>
      </c>
      <c r="D14" s="11">
        <v>26863</v>
      </c>
      <c r="E14" s="11">
        <v>25130</v>
      </c>
      <c r="F14" s="11">
        <v>28509</v>
      </c>
      <c r="G14" s="11">
        <v>25354</v>
      </c>
      <c r="H14" s="4">
        <v>16637</v>
      </c>
      <c r="I14" s="11">
        <v>9013</v>
      </c>
      <c r="J14" s="2">
        <f t="shared" ref="J14:J38" si="1">SUM(D14:I14)</f>
        <v>131506</v>
      </c>
      <c r="K14" s="8">
        <f t="shared" si="0"/>
        <v>714.70652173913038</v>
      </c>
    </row>
    <row r="15" spans="1:11" ht="18" customHeight="1" x14ac:dyDescent="0.15">
      <c r="A15" s="2" t="s">
        <v>161</v>
      </c>
      <c r="B15" s="4"/>
      <c r="C15" s="2" t="s">
        <v>46</v>
      </c>
      <c r="D15" s="11">
        <v>18603</v>
      </c>
      <c r="E15" s="11">
        <v>22067</v>
      </c>
      <c r="F15" s="11">
        <v>25045</v>
      </c>
      <c r="G15" s="11">
        <v>22954</v>
      </c>
      <c r="H15" s="4">
        <v>15751</v>
      </c>
      <c r="I15" s="11">
        <v>8063</v>
      </c>
      <c r="J15" s="2">
        <f t="shared" si="1"/>
        <v>112483</v>
      </c>
      <c r="K15" s="8">
        <f t="shared" si="0"/>
        <v>611.320652173913</v>
      </c>
    </row>
    <row r="16" spans="1:11" ht="18" customHeight="1" x14ac:dyDescent="0.15">
      <c r="A16" s="2" t="s">
        <v>162</v>
      </c>
      <c r="B16" s="4"/>
      <c r="C16" s="2" t="s">
        <v>47</v>
      </c>
      <c r="D16" s="11">
        <v>2517</v>
      </c>
      <c r="E16" s="11">
        <v>3586</v>
      </c>
      <c r="F16" s="11">
        <v>2469</v>
      </c>
      <c r="G16" s="11">
        <v>1729</v>
      </c>
      <c r="H16" s="4">
        <v>1113</v>
      </c>
      <c r="I16" s="11">
        <v>613</v>
      </c>
      <c r="J16" s="2">
        <f t="shared" si="1"/>
        <v>12027</v>
      </c>
      <c r="K16" s="8">
        <f t="shared" si="0"/>
        <v>65.364130434782609</v>
      </c>
    </row>
    <row r="17" spans="1:11" ht="18" customHeight="1" x14ac:dyDescent="0.15">
      <c r="A17" s="2" t="s">
        <v>163</v>
      </c>
      <c r="B17" s="4"/>
      <c r="C17" s="2" t="s">
        <v>48</v>
      </c>
      <c r="D17" s="11">
        <v>3818</v>
      </c>
      <c r="E17" s="11">
        <v>5407</v>
      </c>
      <c r="F17" s="11">
        <v>5387</v>
      </c>
      <c r="G17" s="11">
        <v>5709</v>
      </c>
      <c r="H17" s="4">
        <v>3467</v>
      </c>
      <c r="I17" s="11">
        <v>1167</v>
      </c>
      <c r="J17" s="2">
        <f t="shared" si="1"/>
        <v>24955</v>
      </c>
      <c r="K17" s="8">
        <f t="shared" si="0"/>
        <v>135.625</v>
      </c>
    </row>
    <row r="18" spans="1:11" ht="18" customHeight="1" x14ac:dyDescent="0.15">
      <c r="A18" s="2" t="s">
        <v>164</v>
      </c>
      <c r="B18" s="4"/>
      <c r="C18" s="2" t="s">
        <v>49</v>
      </c>
      <c r="D18" s="11">
        <v>3294</v>
      </c>
      <c r="E18" s="11">
        <v>4325</v>
      </c>
      <c r="F18" s="11">
        <v>3965</v>
      </c>
      <c r="G18" s="11">
        <v>3213</v>
      </c>
      <c r="H18" s="4">
        <v>1755</v>
      </c>
      <c r="I18" s="11">
        <v>963</v>
      </c>
      <c r="J18" s="2">
        <f t="shared" si="1"/>
        <v>17515</v>
      </c>
      <c r="K18" s="8">
        <f t="shared" si="0"/>
        <v>95.190217391304344</v>
      </c>
    </row>
    <row r="19" spans="1:11" ht="18" customHeight="1" x14ac:dyDescent="0.15">
      <c r="A19" s="2" t="s">
        <v>165</v>
      </c>
      <c r="B19" s="4"/>
      <c r="C19" s="2" t="s">
        <v>50</v>
      </c>
      <c r="D19" s="11">
        <v>582</v>
      </c>
      <c r="E19" s="11">
        <v>612</v>
      </c>
      <c r="F19" s="11">
        <v>284</v>
      </c>
      <c r="G19" s="11">
        <v>223</v>
      </c>
      <c r="H19" s="4">
        <v>187</v>
      </c>
      <c r="I19" s="11">
        <v>149</v>
      </c>
      <c r="J19" s="2">
        <f t="shared" si="1"/>
        <v>2037</v>
      </c>
      <c r="K19" s="8">
        <f t="shared" si="0"/>
        <v>11.070652173913043</v>
      </c>
    </row>
    <row r="20" spans="1:11" ht="18" customHeight="1" x14ac:dyDescent="0.15">
      <c r="A20" s="2" t="s">
        <v>166</v>
      </c>
      <c r="B20" s="4"/>
      <c r="C20" s="2" t="s">
        <v>51</v>
      </c>
      <c r="D20" s="11">
        <v>2905</v>
      </c>
      <c r="E20" s="11">
        <v>3099</v>
      </c>
      <c r="F20" s="11">
        <v>2753</v>
      </c>
      <c r="G20" s="11">
        <v>2192</v>
      </c>
      <c r="H20" s="4">
        <v>1530</v>
      </c>
      <c r="I20" s="11">
        <v>971</v>
      </c>
      <c r="J20" s="2">
        <f t="shared" si="1"/>
        <v>13450</v>
      </c>
      <c r="K20" s="8">
        <f t="shared" si="0"/>
        <v>73.097826086956516</v>
      </c>
    </row>
    <row r="21" spans="1:11" ht="18" customHeight="1" x14ac:dyDescent="0.15">
      <c r="A21" s="2" t="s">
        <v>167</v>
      </c>
      <c r="B21" s="4"/>
      <c r="C21" s="2" t="s">
        <v>52</v>
      </c>
      <c r="D21" s="11">
        <v>1380</v>
      </c>
      <c r="E21" s="11">
        <v>1751</v>
      </c>
      <c r="F21" s="11">
        <v>1639</v>
      </c>
      <c r="G21" s="11">
        <v>1264</v>
      </c>
      <c r="H21" s="4">
        <v>1086</v>
      </c>
      <c r="I21" s="11">
        <v>738</v>
      </c>
      <c r="J21" s="2">
        <f t="shared" si="1"/>
        <v>7858</v>
      </c>
      <c r="K21" s="8">
        <f t="shared" si="0"/>
        <v>42.706521739130437</v>
      </c>
    </row>
    <row r="22" spans="1:11" ht="18" customHeight="1" x14ac:dyDescent="0.15">
      <c r="A22" s="2" t="s">
        <v>168</v>
      </c>
      <c r="B22" s="4"/>
      <c r="C22" s="2" t="s">
        <v>53</v>
      </c>
      <c r="D22" s="11">
        <v>3002</v>
      </c>
      <c r="E22" s="11">
        <v>3986</v>
      </c>
      <c r="F22" s="11">
        <v>3425</v>
      </c>
      <c r="G22" s="11">
        <v>2631</v>
      </c>
      <c r="H22" s="4">
        <v>1535</v>
      </c>
      <c r="I22" s="11">
        <v>861</v>
      </c>
      <c r="J22" s="2">
        <f t="shared" si="1"/>
        <v>15440</v>
      </c>
      <c r="K22" s="8">
        <f t="shared" si="0"/>
        <v>83.913043478260875</v>
      </c>
    </row>
    <row r="23" spans="1:11" ht="18" customHeight="1" x14ac:dyDescent="0.15">
      <c r="A23" s="2" t="s">
        <v>169</v>
      </c>
      <c r="B23" s="4"/>
      <c r="C23" s="2" t="s">
        <v>54</v>
      </c>
      <c r="D23" s="11">
        <v>4598</v>
      </c>
      <c r="E23" s="11">
        <v>6144</v>
      </c>
      <c r="F23" s="11">
        <v>5055</v>
      </c>
      <c r="G23" s="11">
        <v>4368</v>
      </c>
      <c r="H23" s="4">
        <v>3034</v>
      </c>
      <c r="I23" s="11">
        <v>1684</v>
      </c>
      <c r="J23" s="2">
        <f t="shared" si="1"/>
        <v>24883</v>
      </c>
      <c r="K23" s="8">
        <f t="shared" si="0"/>
        <v>135.23369565217391</v>
      </c>
    </row>
    <row r="24" spans="1:11" ht="18" customHeight="1" x14ac:dyDescent="0.15">
      <c r="A24" s="2" t="s">
        <v>170</v>
      </c>
      <c r="B24" s="4"/>
      <c r="C24" s="2" t="s">
        <v>55</v>
      </c>
      <c r="D24" s="11">
        <v>8652</v>
      </c>
      <c r="E24" s="11">
        <v>9695</v>
      </c>
      <c r="F24" s="11">
        <v>10026</v>
      </c>
      <c r="G24" s="11">
        <v>8797</v>
      </c>
      <c r="H24" s="4">
        <v>5847</v>
      </c>
      <c r="I24" s="11">
        <v>2784</v>
      </c>
      <c r="J24" s="2">
        <f t="shared" si="1"/>
        <v>45801</v>
      </c>
      <c r="K24" s="8">
        <f t="shared" si="0"/>
        <v>248.91847826086956</v>
      </c>
    </row>
    <row r="25" spans="1:11" ht="18" customHeight="1" x14ac:dyDescent="0.15">
      <c r="A25" s="2" t="s">
        <v>171</v>
      </c>
      <c r="B25" s="4"/>
      <c r="C25" s="2" t="s">
        <v>56</v>
      </c>
      <c r="D25" s="11">
        <v>9382</v>
      </c>
      <c r="E25" s="11">
        <v>9618</v>
      </c>
      <c r="F25" s="11">
        <v>11797</v>
      </c>
      <c r="G25" s="11">
        <v>10060</v>
      </c>
      <c r="H25" s="4">
        <v>6091</v>
      </c>
      <c r="I25" s="11">
        <v>2581</v>
      </c>
      <c r="J25" s="2">
        <f t="shared" si="1"/>
        <v>49529</v>
      </c>
      <c r="K25" s="8">
        <f t="shared" si="0"/>
        <v>269.17934782608694</v>
      </c>
    </row>
    <row r="26" spans="1:11" ht="18" customHeight="1" x14ac:dyDescent="0.15">
      <c r="A26" s="2" t="s">
        <v>172</v>
      </c>
      <c r="B26" s="4"/>
      <c r="C26" s="2" t="s">
        <v>57</v>
      </c>
      <c r="D26" s="11">
        <v>3495</v>
      </c>
      <c r="E26" s="11">
        <v>3826</v>
      </c>
      <c r="F26" s="11">
        <v>4067</v>
      </c>
      <c r="G26" s="11">
        <v>3188</v>
      </c>
      <c r="H26" s="4">
        <v>2038</v>
      </c>
      <c r="I26" s="11">
        <v>911</v>
      </c>
      <c r="J26" s="2">
        <f t="shared" si="1"/>
        <v>17525</v>
      </c>
      <c r="K26" s="8">
        <f t="shared" si="0"/>
        <v>95.244565217391298</v>
      </c>
    </row>
    <row r="27" spans="1:11" ht="18" customHeight="1" x14ac:dyDescent="0.15">
      <c r="A27" s="2" t="s">
        <v>173</v>
      </c>
      <c r="B27" s="4"/>
      <c r="C27" s="2" t="s">
        <v>58</v>
      </c>
      <c r="D27" s="11">
        <v>1149</v>
      </c>
      <c r="E27" s="11">
        <v>1625</v>
      </c>
      <c r="F27" s="11">
        <v>1220</v>
      </c>
      <c r="G27" s="11">
        <v>957</v>
      </c>
      <c r="H27" s="4">
        <v>1297</v>
      </c>
      <c r="I27" s="11">
        <v>590</v>
      </c>
      <c r="J27" s="2">
        <f t="shared" si="1"/>
        <v>6838</v>
      </c>
      <c r="K27" s="8">
        <f t="shared" si="0"/>
        <v>37.163043478260867</v>
      </c>
    </row>
    <row r="28" spans="1:11" ht="18" customHeight="1" x14ac:dyDescent="0.15">
      <c r="A28" s="2" t="s">
        <v>174</v>
      </c>
      <c r="B28" s="4"/>
      <c r="C28" s="2" t="s">
        <v>59</v>
      </c>
      <c r="D28" s="11">
        <v>3145</v>
      </c>
      <c r="E28" s="11">
        <v>3708</v>
      </c>
      <c r="F28" s="11">
        <v>3055</v>
      </c>
      <c r="G28" s="11">
        <v>2483</v>
      </c>
      <c r="H28" s="4">
        <v>1533</v>
      </c>
      <c r="I28" s="11">
        <v>753</v>
      </c>
      <c r="J28" s="2">
        <f t="shared" si="1"/>
        <v>14677</v>
      </c>
      <c r="K28" s="8">
        <f t="shared" si="0"/>
        <v>79.766304347826093</v>
      </c>
    </row>
    <row r="29" spans="1:11" ht="18" customHeight="1" x14ac:dyDescent="0.15">
      <c r="A29" s="2" t="s">
        <v>175</v>
      </c>
      <c r="B29" s="4"/>
      <c r="C29" s="2" t="s">
        <v>60</v>
      </c>
      <c r="D29" s="11">
        <v>1052</v>
      </c>
      <c r="E29" s="11">
        <v>960</v>
      </c>
      <c r="F29" s="11">
        <v>882</v>
      </c>
      <c r="G29" s="11">
        <v>642</v>
      </c>
      <c r="H29" s="4">
        <v>482</v>
      </c>
      <c r="I29" s="11">
        <v>253</v>
      </c>
      <c r="J29" s="2">
        <f t="shared" si="1"/>
        <v>4271</v>
      </c>
      <c r="K29" s="8">
        <f t="shared" si="0"/>
        <v>23.211956521739129</v>
      </c>
    </row>
    <row r="30" spans="1:11" ht="18" customHeight="1" x14ac:dyDescent="0.15">
      <c r="A30" s="2" t="s">
        <v>176</v>
      </c>
      <c r="B30" s="4"/>
      <c r="C30" s="2" t="s">
        <v>61</v>
      </c>
      <c r="D30" s="11">
        <v>1655</v>
      </c>
      <c r="E30" s="11">
        <v>2099</v>
      </c>
      <c r="F30" s="11">
        <v>1584</v>
      </c>
      <c r="G30" s="11">
        <v>1258</v>
      </c>
      <c r="H30" s="4">
        <v>766</v>
      </c>
      <c r="I30" s="11">
        <v>475</v>
      </c>
      <c r="J30" s="2">
        <f t="shared" si="1"/>
        <v>7837</v>
      </c>
      <c r="K30" s="8">
        <f t="shared" si="0"/>
        <v>42.592391304347828</v>
      </c>
    </row>
    <row r="31" spans="1:11" ht="18" customHeight="1" x14ac:dyDescent="0.15">
      <c r="A31" s="2" t="s">
        <v>177</v>
      </c>
      <c r="B31" s="4"/>
      <c r="C31" s="2" t="s">
        <v>62</v>
      </c>
      <c r="D31" s="11">
        <v>1643</v>
      </c>
      <c r="E31" s="11">
        <v>2902</v>
      </c>
      <c r="F31" s="11">
        <v>607</v>
      </c>
      <c r="G31" s="11">
        <v>0</v>
      </c>
      <c r="H31" s="4">
        <v>0</v>
      </c>
      <c r="I31" s="11">
        <v>0</v>
      </c>
      <c r="J31" s="2">
        <f t="shared" si="1"/>
        <v>5152</v>
      </c>
      <c r="K31" s="8">
        <f t="shared" si="0"/>
        <v>28</v>
      </c>
    </row>
    <row r="32" spans="1:11" ht="18" customHeight="1" x14ac:dyDescent="0.15">
      <c r="A32" s="2" t="s">
        <v>178</v>
      </c>
      <c r="B32" s="4"/>
      <c r="C32" s="2" t="s">
        <v>63</v>
      </c>
      <c r="D32" s="11">
        <v>457</v>
      </c>
      <c r="E32" s="11">
        <v>244</v>
      </c>
      <c r="F32" s="11">
        <v>423</v>
      </c>
      <c r="G32" s="11">
        <v>356</v>
      </c>
      <c r="H32" s="4">
        <v>263</v>
      </c>
      <c r="I32" s="11">
        <v>59</v>
      </c>
      <c r="J32" s="2">
        <f t="shared" si="1"/>
        <v>1802</v>
      </c>
      <c r="K32" s="8">
        <f t="shared" si="0"/>
        <v>9.7934782608695645</v>
      </c>
    </row>
    <row r="33" spans="1:11" ht="18" customHeight="1" x14ac:dyDescent="0.15">
      <c r="A33" s="2" t="s">
        <v>179</v>
      </c>
      <c r="B33" s="4"/>
      <c r="C33" s="2" t="s">
        <v>64</v>
      </c>
      <c r="D33" s="11">
        <v>0</v>
      </c>
      <c r="E33" s="11">
        <v>0</v>
      </c>
      <c r="F33" s="11">
        <v>0</v>
      </c>
      <c r="G33" s="11">
        <v>0</v>
      </c>
      <c r="H33" s="4">
        <v>0</v>
      </c>
      <c r="I33" s="11">
        <v>0</v>
      </c>
      <c r="J33" s="2">
        <f t="shared" si="1"/>
        <v>0</v>
      </c>
      <c r="K33" s="8">
        <f t="shared" si="0"/>
        <v>0</v>
      </c>
    </row>
    <row r="34" spans="1:11" ht="18" customHeight="1" x14ac:dyDescent="0.15">
      <c r="A34" s="2" t="s">
        <v>180</v>
      </c>
      <c r="B34" s="4"/>
      <c r="C34" s="2" t="s">
        <v>65</v>
      </c>
      <c r="D34" s="11">
        <v>0</v>
      </c>
      <c r="E34" s="11">
        <v>0</v>
      </c>
      <c r="F34" s="11">
        <v>0</v>
      </c>
      <c r="G34" s="11">
        <v>0</v>
      </c>
      <c r="H34" s="4">
        <v>0</v>
      </c>
      <c r="I34" s="11">
        <v>0</v>
      </c>
      <c r="J34" s="2">
        <f t="shared" si="1"/>
        <v>0</v>
      </c>
      <c r="K34" s="8">
        <f t="shared" si="0"/>
        <v>0</v>
      </c>
    </row>
    <row r="35" spans="1:11" ht="18" customHeight="1" x14ac:dyDescent="0.15">
      <c r="A35" s="2" t="s">
        <v>181</v>
      </c>
      <c r="B35" s="4"/>
      <c r="C35" s="2" t="s">
        <v>66</v>
      </c>
      <c r="D35" s="11">
        <v>15544</v>
      </c>
      <c r="E35" s="11">
        <v>9914</v>
      </c>
      <c r="F35" s="11">
        <v>17725</v>
      </c>
      <c r="G35" s="11">
        <v>18195</v>
      </c>
      <c r="H35" s="4">
        <v>12134</v>
      </c>
      <c r="I35" s="11">
        <v>5438</v>
      </c>
      <c r="J35" s="2">
        <f t="shared" si="1"/>
        <v>78950</v>
      </c>
      <c r="K35" s="8">
        <f t="shared" si="0"/>
        <v>429.07608695652175</v>
      </c>
    </row>
    <row r="36" spans="1:11" ht="18" customHeight="1" x14ac:dyDescent="0.15">
      <c r="A36" s="2" t="s">
        <v>182</v>
      </c>
      <c r="B36" s="4"/>
      <c r="C36" s="2" t="s">
        <v>67</v>
      </c>
      <c r="D36" s="11">
        <v>3933</v>
      </c>
      <c r="E36" s="11">
        <v>2958</v>
      </c>
      <c r="F36" s="11">
        <v>5211</v>
      </c>
      <c r="G36" s="11">
        <v>5448</v>
      </c>
      <c r="H36" s="4">
        <v>3861</v>
      </c>
      <c r="I36" s="11">
        <v>1930</v>
      </c>
      <c r="J36" s="2">
        <f t="shared" si="1"/>
        <v>23341</v>
      </c>
      <c r="K36" s="8">
        <f t="shared" si="0"/>
        <v>126.85326086956522</v>
      </c>
    </row>
    <row r="37" spans="1:11" ht="18" customHeight="1" x14ac:dyDescent="0.15">
      <c r="A37" s="2" t="s">
        <v>183</v>
      </c>
      <c r="B37" s="4"/>
      <c r="C37" s="2" t="s">
        <v>68</v>
      </c>
      <c r="D37" s="11">
        <v>6670</v>
      </c>
      <c r="E37" s="11">
        <v>5725</v>
      </c>
      <c r="F37" s="11">
        <v>7547</v>
      </c>
      <c r="G37" s="11">
        <v>6841</v>
      </c>
      <c r="H37" s="4">
        <v>4551</v>
      </c>
      <c r="I37" s="11">
        <v>1968</v>
      </c>
      <c r="J37" s="2">
        <f t="shared" si="1"/>
        <v>33302</v>
      </c>
      <c r="K37" s="8">
        <f t="shared" si="0"/>
        <v>180.9891304347826</v>
      </c>
    </row>
    <row r="38" spans="1:11" ht="18" customHeight="1" x14ac:dyDescent="0.15">
      <c r="A38" s="2" t="s">
        <v>184</v>
      </c>
      <c r="B38" s="4"/>
      <c r="C38" s="2" t="s">
        <v>69</v>
      </c>
      <c r="D38" s="11">
        <v>3365</v>
      </c>
      <c r="E38" s="11">
        <v>3798</v>
      </c>
      <c r="F38" s="11">
        <v>3173</v>
      </c>
      <c r="G38" s="11">
        <v>4114</v>
      </c>
      <c r="H38" s="4">
        <v>2715</v>
      </c>
      <c r="I38" s="11">
        <v>1256</v>
      </c>
      <c r="J38" s="2">
        <f t="shared" si="1"/>
        <v>18421</v>
      </c>
      <c r="K38" s="8">
        <f t="shared" si="0"/>
        <v>100.11413043478261</v>
      </c>
    </row>
  </sheetData>
  <mergeCells count="7">
    <mergeCell ref="A2:K2"/>
    <mergeCell ref="A3:K3"/>
    <mergeCell ref="D5:J5"/>
    <mergeCell ref="A5:A6"/>
    <mergeCell ref="B5:B6"/>
    <mergeCell ref="C5:C6"/>
    <mergeCell ref="K5:K6"/>
  </mergeCells>
  <phoneticPr fontId="2" type="noConversion"/>
  <printOptions horizontalCentered="1"/>
  <pageMargins left="0.70866141732283472" right="0.74803149606299213" top="0.59055118110236227" bottom="0.59055118110236227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市场运行监测</vt:lpstr>
      <vt:lpstr>客流地区分布</vt:lpstr>
      <vt:lpstr>客运站运行监测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2021-08-23T09:44:32Z</cp:lastPrinted>
  <dcterms:created xsi:type="dcterms:W3CDTF">2021-01-21T07:55:00Z</dcterms:created>
  <dcterms:modified xsi:type="dcterms:W3CDTF">2022-02-23T10:57:46Z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